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PatrickMooty\Downloads\"/>
    </mc:Choice>
  </mc:AlternateContent>
  <xr:revisionPtr revIDLastSave="0" documentId="8_{5D1AFEBB-F847-419A-9D4D-BB002FB1E8FD}" xr6:coauthVersionLast="47" xr6:coauthVersionMax="47" xr10:uidLastSave="{00000000-0000-0000-0000-000000000000}"/>
  <bookViews>
    <workbookView xWindow="-28920" yWindow="-120" windowWidth="29040" windowHeight="15720" firstSheet="2" activeTab="11" xr2:uid="{0E286AD0-3355-4F80-942F-863FC20C54D6}"/>
  </bookViews>
  <sheets>
    <sheet name="Silver 2018" sheetId="4" r:id="rId1"/>
    <sheet name="Silver 2019" sheetId="7" r:id="rId2"/>
    <sheet name="Silver 2020" sheetId="6" r:id="rId3"/>
    <sheet name="Silver 2021" sheetId="12" r:id="rId4"/>
    <sheet name="Silver 2022" sheetId="24" r:id="rId5"/>
    <sheet name="Silver 2023" sheetId="22" r:id="rId6"/>
    <sheet name="Gold 2018" sheetId="2" r:id="rId7"/>
    <sheet name="Gold 2019" sheetId="8" r:id="rId8"/>
    <sheet name="Gold 2020" sheetId="5" r:id="rId9"/>
    <sheet name="Gold 2021" sheetId="11" r:id="rId10"/>
    <sheet name="Gold 2022" sheetId="23" r:id="rId11"/>
    <sheet name="Gold 2023" sheetId="21" r:id="rId12"/>
  </sheets>
  <definedNames>
    <definedName name="_xlnm._FilterDatabase" localSheetId="6" hidden="1">'Gold 2018'!$A$3:$P$137</definedName>
    <definedName name="_xlnm._FilterDatabase" localSheetId="7" hidden="1">'Gold 2019'!$A$3:$P$142</definedName>
    <definedName name="_xlnm._FilterDatabase" localSheetId="8" hidden="1">'Gold 2020'!$A$3:$AE$3</definedName>
    <definedName name="_xlnm._FilterDatabase" localSheetId="9" hidden="1">'Gold 2021'!$A$3:$Y$131</definedName>
    <definedName name="_xlnm._FilterDatabase" localSheetId="10" hidden="1">'Gold 2022'!$A$3:$BE$138</definedName>
    <definedName name="_xlnm._FilterDatabase" localSheetId="11" hidden="1">'Gold 2023'!$A$3:$BE$134</definedName>
    <definedName name="_xlnm._FilterDatabase" localSheetId="0" hidden="1">'Silver 2018'!$A$3:$S$142</definedName>
    <definedName name="_xlnm._FilterDatabase" localSheetId="1" hidden="1">'Silver 2019'!$A$3:$S$143</definedName>
    <definedName name="_xlnm._FilterDatabase" localSheetId="2" hidden="1">'Silver 2020'!$A$3:$S$148</definedName>
    <definedName name="_xlnm._FilterDatabase" localSheetId="3" hidden="1">'Silver 2021'!$A$3:$AW$139</definedName>
    <definedName name="_xlnm._FilterDatabase" localSheetId="4" hidden="1">'Silver 2022'!$A$3:$BS$3</definedName>
    <definedName name="_xlnm._FilterDatabase" localSheetId="5" hidden="1">'Silver 2023'!$A$3:$BL$134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134" i="22" l="1"/>
  <c r="BR134" i="22"/>
  <c r="BQ134" i="22"/>
  <c r="BP134" i="22"/>
  <c r="BO134" i="22"/>
  <c r="BN134" i="22"/>
  <c r="BM134" i="22"/>
  <c r="BS133" i="22"/>
  <c r="BR133" i="22"/>
  <c r="BQ133" i="22"/>
  <c r="BP133" i="22"/>
  <c r="BO133" i="22"/>
  <c r="BN133" i="22"/>
  <c r="BM133" i="22"/>
  <c r="BS132" i="22"/>
  <c r="BR132" i="22"/>
  <c r="BQ132" i="22"/>
  <c r="BP132" i="22"/>
  <c r="BO132" i="22"/>
  <c r="BN132" i="22"/>
  <c r="BM132" i="22"/>
  <c r="BS131" i="22"/>
  <c r="BR131" i="22"/>
  <c r="BQ131" i="22"/>
  <c r="BP131" i="22"/>
  <c r="BO131" i="22"/>
  <c r="BN131" i="22"/>
  <c r="BM131" i="22"/>
  <c r="BS130" i="22"/>
  <c r="BR130" i="22"/>
  <c r="BQ130" i="22"/>
  <c r="BP130" i="22"/>
  <c r="BO130" i="22"/>
  <c r="BN130" i="22"/>
  <c r="BM130" i="22"/>
  <c r="BS129" i="22"/>
  <c r="BR129" i="22"/>
  <c r="BQ129" i="22"/>
  <c r="BP129" i="22"/>
  <c r="BO129" i="22"/>
  <c r="BN129" i="22"/>
  <c r="BM129" i="22"/>
  <c r="BS128" i="22"/>
  <c r="BR128" i="22"/>
  <c r="BQ128" i="22"/>
  <c r="BP128" i="22"/>
  <c r="BO128" i="22"/>
  <c r="BN128" i="22"/>
  <c r="BM128" i="22"/>
  <c r="BS127" i="22"/>
  <c r="BR127" i="22"/>
  <c r="BQ127" i="22"/>
  <c r="BP127" i="22"/>
  <c r="BO127" i="22"/>
  <c r="BN127" i="22"/>
  <c r="BM127" i="22"/>
  <c r="BS126" i="22"/>
  <c r="BR126" i="22"/>
  <c r="BQ126" i="22"/>
  <c r="BP126" i="22"/>
  <c r="BO126" i="22"/>
  <c r="BN126" i="22"/>
  <c r="BM126" i="22"/>
  <c r="BS125" i="22"/>
  <c r="BR125" i="22"/>
  <c r="BQ125" i="22"/>
  <c r="BP125" i="22"/>
  <c r="BO125" i="22"/>
  <c r="BN125" i="22"/>
  <c r="BM125" i="22"/>
  <c r="BS124" i="22"/>
  <c r="BR124" i="22"/>
  <c r="BQ124" i="22"/>
  <c r="BP124" i="22"/>
  <c r="BO124" i="22"/>
  <c r="BN124" i="22"/>
  <c r="BM124" i="22"/>
  <c r="BS123" i="22"/>
  <c r="BR123" i="22"/>
  <c r="BQ123" i="22"/>
  <c r="BP123" i="22"/>
  <c r="BO123" i="22"/>
  <c r="BN123" i="22"/>
  <c r="BM123" i="22"/>
  <c r="BS122" i="22"/>
  <c r="BR122" i="22"/>
  <c r="BQ122" i="22"/>
  <c r="BP122" i="22"/>
  <c r="BO122" i="22"/>
  <c r="BN122" i="22"/>
  <c r="BM122" i="22"/>
  <c r="BS121" i="22"/>
  <c r="BR121" i="22"/>
  <c r="BQ121" i="22"/>
  <c r="BP121" i="22"/>
  <c r="BO121" i="22"/>
  <c r="BN121" i="22"/>
  <c r="BM121" i="22"/>
  <c r="BS120" i="22"/>
  <c r="BR120" i="22"/>
  <c r="BQ120" i="22"/>
  <c r="BP120" i="22"/>
  <c r="BO120" i="22"/>
  <c r="BN120" i="22"/>
  <c r="BM120" i="22"/>
  <c r="BS119" i="22"/>
  <c r="BR119" i="22"/>
  <c r="BQ119" i="22"/>
  <c r="BP119" i="22"/>
  <c r="BO119" i="22"/>
  <c r="BN119" i="22"/>
  <c r="BM119" i="22"/>
  <c r="BS118" i="22"/>
  <c r="BR118" i="22"/>
  <c r="BQ118" i="22"/>
  <c r="BP118" i="22"/>
  <c r="BO118" i="22"/>
  <c r="BN118" i="22"/>
  <c r="BM118" i="22"/>
  <c r="BS117" i="22"/>
  <c r="BR117" i="22"/>
  <c r="BQ117" i="22"/>
  <c r="BP117" i="22"/>
  <c r="BO117" i="22"/>
  <c r="BN117" i="22"/>
  <c r="BM117" i="22"/>
  <c r="BS116" i="22"/>
  <c r="BR116" i="22"/>
  <c r="BQ116" i="22"/>
  <c r="BP116" i="22"/>
  <c r="BO116" i="22"/>
  <c r="BN116" i="22"/>
  <c r="BM116" i="22"/>
  <c r="BS115" i="22"/>
  <c r="BR115" i="22"/>
  <c r="BQ115" i="22"/>
  <c r="BP115" i="22"/>
  <c r="BO115" i="22"/>
  <c r="BN115" i="22"/>
  <c r="BM115" i="22"/>
  <c r="BS114" i="22"/>
  <c r="BR114" i="22"/>
  <c r="BQ114" i="22"/>
  <c r="BP114" i="22"/>
  <c r="BO114" i="22"/>
  <c r="BN114" i="22"/>
  <c r="BM114" i="22"/>
  <c r="BS113" i="22"/>
  <c r="BR113" i="22"/>
  <c r="BQ113" i="22"/>
  <c r="BP113" i="22"/>
  <c r="BO113" i="22"/>
  <c r="BN113" i="22"/>
  <c r="BM113" i="22"/>
  <c r="BS112" i="22"/>
  <c r="BR112" i="22"/>
  <c r="BQ112" i="22"/>
  <c r="BP112" i="22"/>
  <c r="BO112" i="22"/>
  <c r="BN112" i="22"/>
  <c r="BM112" i="22"/>
  <c r="BS111" i="22"/>
  <c r="BR111" i="22"/>
  <c r="BQ111" i="22"/>
  <c r="BP111" i="22"/>
  <c r="BO111" i="22"/>
  <c r="BN111" i="22"/>
  <c r="BM111" i="22"/>
  <c r="BS110" i="22"/>
  <c r="BR110" i="22"/>
  <c r="BQ110" i="22"/>
  <c r="BP110" i="22"/>
  <c r="BO110" i="22"/>
  <c r="BN110" i="22"/>
  <c r="BM110" i="22"/>
  <c r="BS109" i="22"/>
  <c r="BR109" i="22"/>
  <c r="BQ109" i="22"/>
  <c r="BP109" i="22"/>
  <c r="BO109" i="22"/>
  <c r="BN109" i="22"/>
  <c r="BM109" i="22"/>
  <c r="BS108" i="22"/>
  <c r="BR108" i="22"/>
  <c r="BQ108" i="22"/>
  <c r="BP108" i="22"/>
  <c r="BO108" i="22"/>
  <c r="BN108" i="22"/>
  <c r="BM108" i="22"/>
  <c r="BS107" i="22"/>
  <c r="BR107" i="22"/>
  <c r="BQ107" i="22"/>
  <c r="BP107" i="22"/>
  <c r="BO107" i="22"/>
  <c r="BN107" i="22"/>
  <c r="BM107" i="22"/>
  <c r="BS106" i="22"/>
  <c r="BR106" i="22"/>
  <c r="BQ106" i="22"/>
  <c r="BP106" i="22"/>
  <c r="BO106" i="22"/>
  <c r="BN106" i="22"/>
  <c r="BM106" i="22"/>
  <c r="BS105" i="22"/>
  <c r="BR105" i="22"/>
  <c r="BQ105" i="22"/>
  <c r="BP105" i="22"/>
  <c r="BO105" i="22"/>
  <c r="BN105" i="22"/>
  <c r="BM105" i="22"/>
  <c r="BS104" i="22"/>
  <c r="BR104" i="22"/>
  <c r="BQ104" i="22"/>
  <c r="BP104" i="22"/>
  <c r="BO104" i="22"/>
  <c r="BN104" i="22"/>
  <c r="BM104" i="22"/>
  <c r="BS103" i="22"/>
  <c r="BR103" i="22"/>
  <c r="BQ103" i="22"/>
  <c r="BP103" i="22"/>
  <c r="BO103" i="22"/>
  <c r="BN103" i="22"/>
  <c r="BM103" i="22"/>
  <c r="BS102" i="22"/>
  <c r="BR102" i="22"/>
  <c r="BQ102" i="22"/>
  <c r="BP102" i="22"/>
  <c r="BO102" i="22"/>
  <c r="BN102" i="22"/>
  <c r="BM102" i="22"/>
  <c r="BS101" i="22"/>
  <c r="BR101" i="22"/>
  <c r="BQ101" i="22"/>
  <c r="BP101" i="22"/>
  <c r="BO101" i="22"/>
  <c r="BN101" i="22"/>
  <c r="BM101" i="22"/>
  <c r="BS100" i="22"/>
  <c r="BR100" i="22"/>
  <c r="BQ100" i="22"/>
  <c r="BP100" i="22"/>
  <c r="BO100" i="22"/>
  <c r="BN100" i="22"/>
  <c r="BM100" i="22"/>
  <c r="BS99" i="22"/>
  <c r="BR99" i="22"/>
  <c r="BQ99" i="22"/>
  <c r="BP99" i="22"/>
  <c r="BO99" i="22"/>
  <c r="BN99" i="22"/>
  <c r="BM99" i="22"/>
  <c r="BS98" i="22"/>
  <c r="BR98" i="22"/>
  <c r="BQ98" i="22"/>
  <c r="BP98" i="22"/>
  <c r="BO98" i="22"/>
  <c r="BN98" i="22"/>
  <c r="BM98" i="22"/>
  <c r="BS97" i="22"/>
  <c r="BR97" i="22"/>
  <c r="BQ97" i="22"/>
  <c r="BP97" i="22"/>
  <c r="BO97" i="22"/>
  <c r="BN97" i="22"/>
  <c r="BM97" i="22"/>
  <c r="BS96" i="22"/>
  <c r="BR96" i="22"/>
  <c r="BQ96" i="22"/>
  <c r="BP96" i="22"/>
  <c r="BO96" i="22"/>
  <c r="BN96" i="22"/>
  <c r="BM96" i="22"/>
  <c r="BS95" i="22"/>
  <c r="BR95" i="22"/>
  <c r="BQ95" i="22"/>
  <c r="BP95" i="22"/>
  <c r="BO95" i="22"/>
  <c r="BN95" i="22"/>
  <c r="BM95" i="22"/>
  <c r="BS94" i="22"/>
  <c r="BR94" i="22"/>
  <c r="BQ94" i="22"/>
  <c r="BP94" i="22"/>
  <c r="BO94" i="22"/>
  <c r="BN94" i="22"/>
  <c r="BM94" i="22"/>
  <c r="BS93" i="22"/>
  <c r="BR93" i="22"/>
  <c r="BQ93" i="22"/>
  <c r="BP93" i="22"/>
  <c r="BO93" i="22"/>
  <c r="BN93" i="22"/>
  <c r="BM93" i="22"/>
  <c r="BS92" i="22"/>
  <c r="BR92" i="22"/>
  <c r="BQ92" i="22"/>
  <c r="BP92" i="22"/>
  <c r="BO92" i="22"/>
  <c r="BN92" i="22"/>
  <c r="BM92" i="22"/>
  <c r="BS91" i="22"/>
  <c r="BR91" i="22"/>
  <c r="BQ91" i="22"/>
  <c r="BP91" i="22"/>
  <c r="BO91" i="22"/>
  <c r="BN91" i="22"/>
  <c r="BM91" i="22"/>
  <c r="BS90" i="22"/>
  <c r="BR90" i="22"/>
  <c r="BQ90" i="22"/>
  <c r="BP90" i="22"/>
  <c r="BO90" i="22"/>
  <c r="BN90" i="22"/>
  <c r="BM90" i="22"/>
  <c r="BS89" i="22"/>
  <c r="BR89" i="22"/>
  <c r="BQ89" i="22"/>
  <c r="BP89" i="22"/>
  <c r="BO89" i="22"/>
  <c r="BN89" i="22"/>
  <c r="BM89" i="22"/>
  <c r="BS88" i="22"/>
  <c r="BR88" i="22"/>
  <c r="BQ88" i="22"/>
  <c r="BP88" i="22"/>
  <c r="BO88" i="22"/>
  <c r="BN88" i="22"/>
  <c r="BM88" i="22"/>
  <c r="BS87" i="22"/>
  <c r="BR87" i="22"/>
  <c r="BQ87" i="22"/>
  <c r="BP87" i="22"/>
  <c r="BO87" i="22"/>
  <c r="BN87" i="22"/>
  <c r="BM87" i="22"/>
  <c r="BS86" i="22"/>
  <c r="BR86" i="22"/>
  <c r="BQ86" i="22"/>
  <c r="BP86" i="22"/>
  <c r="BO86" i="22"/>
  <c r="BN86" i="22"/>
  <c r="BM86" i="22"/>
  <c r="BS85" i="22"/>
  <c r="BR85" i="22"/>
  <c r="BQ85" i="22"/>
  <c r="BP85" i="22"/>
  <c r="BO85" i="22"/>
  <c r="BN85" i="22"/>
  <c r="BM85" i="22"/>
  <c r="BS84" i="22"/>
  <c r="BR84" i="22"/>
  <c r="BQ84" i="22"/>
  <c r="BP84" i="22"/>
  <c r="BO84" i="22"/>
  <c r="BN84" i="22"/>
  <c r="BM84" i="22"/>
  <c r="BS83" i="22"/>
  <c r="BR83" i="22"/>
  <c r="BQ83" i="22"/>
  <c r="BP83" i="22"/>
  <c r="BO83" i="22"/>
  <c r="BN83" i="22"/>
  <c r="BM83" i="22"/>
  <c r="BS82" i="22"/>
  <c r="BR82" i="22"/>
  <c r="BQ82" i="22"/>
  <c r="BP82" i="22"/>
  <c r="BO82" i="22"/>
  <c r="BN82" i="22"/>
  <c r="BM82" i="22"/>
  <c r="BS81" i="22"/>
  <c r="BR81" i="22"/>
  <c r="BQ81" i="22"/>
  <c r="BP81" i="22"/>
  <c r="BO81" i="22"/>
  <c r="BN81" i="22"/>
  <c r="BM81" i="22"/>
  <c r="BS80" i="22"/>
  <c r="BR80" i="22"/>
  <c r="BQ80" i="22"/>
  <c r="BP80" i="22"/>
  <c r="BO80" i="22"/>
  <c r="BN80" i="22"/>
  <c r="BM80" i="22"/>
  <c r="BS79" i="22"/>
  <c r="BR79" i="22"/>
  <c r="BQ79" i="22"/>
  <c r="BP79" i="22"/>
  <c r="BO79" i="22"/>
  <c r="BN79" i="22"/>
  <c r="BM79" i="22"/>
  <c r="BS78" i="22"/>
  <c r="BR78" i="22"/>
  <c r="BQ78" i="22"/>
  <c r="BP78" i="22"/>
  <c r="BO78" i="22"/>
  <c r="BN78" i="22"/>
  <c r="BM78" i="22"/>
  <c r="BS77" i="22"/>
  <c r="BR77" i="22"/>
  <c r="BQ77" i="22"/>
  <c r="BP77" i="22"/>
  <c r="BO77" i="22"/>
  <c r="BN77" i="22"/>
  <c r="BM77" i="22"/>
  <c r="BS76" i="22"/>
  <c r="BR76" i="22"/>
  <c r="BQ76" i="22"/>
  <c r="BP76" i="22"/>
  <c r="BO76" i="22"/>
  <c r="BN76" i="22"/>
  <c r="BM76" i="22"/>
  <c r="BS75" i="22"/>
  <c r="BR75" i="22"/>
  <c r="BQ75" i="22"/>
  <c r="BP75" i="22"/>
  <c r="BO75" i="22"/>
  <c r="BN75" i="22"/>
  <c r="BM75" i="22"/>
  <c r="BS74" i="22"/>
  <c r="BR74" i="22"/>
  <c r="BQ74" i="22"/>
  <c r="BP74" i="22"/>
  <c r="BO74" i="22"/>
  <c r="BN74" i="22"/>
  <c r="BM74" i="22"/>
  <c r="BS73" i="22"/>
  <c r="BR73" i="22"/>
  <c r="BQ73" i="22"/>
  <c r="BP73" i="22"/>
  <c r="BO73" i="22"/>
  <c r="BN73" i="22"/>
  <c r="BM73" i="22"/>
  <c r="BS72" i="22"/>
  <c r="BR72" i="22"/>
  <c r="BQ72" i="22"/>
  <c r="BP72" i="22"/>
  <c r="BO72" i="22"/>
  <c r="BN72" i="22"/>
  <c r="BM72" i="22"/>
  <c r="BS71" i="22"/>
  <c r="BR71" i="22"/>
  <c r="BQ71" i="22"/>
  <c r="BP71" i="22"/>
  <c r="BO71" i="22"/>
  <c r="BN71" i="22"/>
  <c r="BM71" i="22"/>
  <c r="BS70" i="22"/>
  <c r="BR70" i="22"/>
  <c r="BQ70" i="22"/>
  <c r="BP70" i="22"/>
  <c r="BO70" i="22"/>
  <c r="BN70" i="22"/>
  <c r="BM70" i="22"/>
  <c r="BS69" i="22"/>
  <c r="BR69" i="22"/>
  <c r="BQ69" i="22"/>
  <c r="BP69" i="22"/>
  <c r="BO69" i="22"/>
  <c r="BN69" i="22"/>
  <c r="BM69" i="22"/>
  <c r="BS68" i="22"/>
  <c r="BR68" i="22"/>
  <c r="BQ68" i="22"/>
  <c r="BP68" i="22"/>
  <c r="BO68" i="22"/>
  <c r="BN68" i="22"/>
  <c r="BM68" i="22"/>
  <c r="BS67" i="22"/>
  <c r="BR67" i="22"/>
  <c r="BQ67" i="22"/>
  <c r="BP67" i="22"/>
  <c r="BO67" i="22"/>
  <c r="BN67" i="22"/>
  <c r="BM67" i="22"/>
  <c r="BS66" i="22"/>
  <c r="BR66" i="22"/>
  <c r="BQ66" i="22"/>
  <c r="BP66" i="22"/>
  <c r="BO66" i="22"/>
  <c r="BN66" i="22"/>
  <c r="BM66" i="22"/>
  <c r="BS65" i="22"/>
  <c r="BR65" i="22"/>
  <c r="BQ65" i="22"/>
  <c r="BP65" i="22"/>
  <c r="BO65" i="22"/>
  <c r="BN65" i="22"/>
  <c r="BM65" i="22"/>
  <c r="BS64" i="22"/>
  <c r="BR64" i="22"/>
  <c r="BQ64" i="22"/>
  <c r="BP64" i="22"/>
  <c r="BO64" i="22"/>
  <c r="BN64" i="22"/>
  <c r="BM64" i="22"/>
  <c r="BS63" i="22"/>
  <c r="BR63" i="22"/>
  <c r="BQ63" i="22"/>
  <c r="BP63" i="22"/>
  <c r="BO63" i="22"/>
  <c r="BN63" i="22"/>
  <c r="BM63" i="22"/>
  <c r="BS62" i="22"/>
  <c r="BR62" i="22"/>
  <c r="BQ62" i="22"/>
  <c r="BP62" i="22"/>
  <c r="BO62" i="22"/>
  <c r="BN62" i="22"/>
  <c r="BM62" i="22"/>
  <c r="BS61" i="22"/>
  <c r="BR61" i="22"/>
  <c r="BQ61" i="22"/>
  <c r="BP61" i="22"/>
  <c r="BO61" i="22"/>
  <c r="BN61" i="22"/>
  <c r="BM61" i="22"/>
  <c r="BS60" i="22"/>
  <c r="BR60" i="22"/>
  <c r="BQ60" i="22"/>
  <c r="BP60" i="22"/>
  <c r="BO60" i="22"/>
  <c r="BN60" i="22"/>
  <c r="BM60" i="22"/>
  <c r="BS59" i="22"/>
  <c r="BR59" i="22"/>
  <c r="BQ59" i="22"/>
  <c r="BP59" i="22"/>
  <c r="BO59" i="22"/>
  <c r="BN59" i="22"/>
  <c r="BM59" i="22"/>
  <c r="BS58" i="22"/>
  <c r="BR58" i="22"/>
  <c r="BQ58" i="22"/>
  <c r="BP58" i="22"/>
  <c r="BO58" i="22"/>
  <c r="BN58" i="22"/>
  <c r="BM58" i="22"/>
  <c r="BS57" i="22"/>
  <c r="BR57" i="22"/>
  <c r="BQ57" i="22"/>
  <c r="BP57" i="22"/>
  <c r="BO57" i="22"/>
  <c r="BN57" i="22"/>
  <c r="BM57" i="22"/>
  <c r="BS56" i="22"/>
  <c r="BR56" i="22"/>
  <c r="BQ56" i="22"/>
  <c r="BP56" i="22"/>
  <c r="BO56" i="22"/>
  <c r="BN56" i="22"/>
  <c r="BM56" i="22"/>
  <c r="BS55" i="22"/>
  <c r="BR55" i="22"/>
  <c r="BQ55" i="22"/>
  <c r="BP55" i="22"/>
  <c r="BO55" i="22"/>
  <c r="BN55" i="22"/>
  <c r="BM55" i="22"/>
  <c r="BS54" i="22"/>
  <c r="BR54" i="22"/>
  <c r="BQ54" i="22"/>
  <c r="BP54" i="22"/>
  <c r="BO54" i="22"/>
  <c r="BN54" i="22"/>
  <c r="BM54" i="22"/>
  <c r="BS53" i="22"/>
  <c r="BR53" i="22"/>
  <c r="BQ53" i="22"/>
  <c r="BP53" i="22"/>
  <c r="BO53" i="22"/>
  <c r="BN53" i="22"/>
  <c r="BM53" i="22"/>
  <c r="BS52" i="22"/>
  <c r="BR52" i="22"/>
  <c r="BQ52" i="22"/>
  <c r="BP52" i="22"/>
  <c r="BO52" i="22"/>
  <c r="BN52" i="22"/>
  <c r="BM52" i="22"/>
  <c r="BS51" i="22"/>
  <c r="BR51" i="22"/>
  <c r="BQ51" i="22"/>
  <c r="BP51" i="22"/>
  <c r="BO51" i="22"/>
  <c r="BN51" i="22"/>
  <c r="BM51" i="22"/>
  <c r="BS50" i="22"/>
  <c r="BR50" i="22"/>
  <c r="BQ50" i="22"/>
  <c r="BP50" i="22"/>
  <c r="BO50" i="22"/>
  <c r="BN50" i="22"/>
  <c r="BM50" i="22"/>
  <c r="BS49" i="22"/>
  <c r="BR49" i="22"/>
  <c r="BQ49" i="22"/>
  <c r="BP49" i="22"/>
  <c r="BO49" i="22"/>
  <c r="BN49" i="22"/>
  <c r="BM49" i="22"/>
  <c r="BS48" i="22"/>
  <c r="BR48" i="22"/>
  <c r="BQ48" i="22"/>
  <c r="BP48" i="22"/>
  <c r="BO48" i="22"/>
  <c r="BN48" i="22"/>
  <c r="BM48" i="22"/>
  <c r="BS47" i="22"/>
  <c r="BR47" i="22"/>
  <c r="BQ47" i="22"/>
  <c r="BP47" i="22"/>
  <c r="BO47" i="22"/>
  <c r="BN47" i="22"/>
  <c r="BM47" i="22"/>
  <c r="BS46" i="22"/>
  <c r="BR46" i="22"/>
  <c r="BQ46" i="22"/>
  <c r="BP46" i="22"/>
  <c r="BO46" i="22"/>
  <c r="BN46" i="22"/>
  <c r="BM46" i="22"/>
  <c r="BS45" i="22"/>
  <c r="BR45" i="22"/>
  <c r="BQ45" i="22"/>
  <c r="BP45" i="22"/>
  <c r="BO45" i="22"/>
  <c r="BN45" i="22"/>
  <c r="BM45" i="22"/>
  <c r="BS44" i="22"/>
  <c r="BR44" i="22"/>
  <c r="BQ44" i="22"/>
  <c r="BP44" i="22"/>
  <c r="BO44" i="22"/>
  <c r="BN44" i="22"/>
  <c r="BM44" i="22"/>
  <c r="BS43" i="22"/>
  <c r="BR43" i="22"/>
  <c r="BQ43" i="22"/>
  <c r="BP43" i="22"/>
  <c r="BO43" i="22"/>
  <c r="BN43" i="22"/>
  <c r="BM43" i="22"/>
  <c r="BS42" i="22"/>
  <c r="BR42" i="22"/>
  <c r="BQ42" i="22"/>
  <c r="BP42" i="22"/>
  <c r="BO42" i="22"/>
  <c r="BN42" i="22"/>
  <c r="BM42" i="22"/>
  <c r="BS41" i="22"/>
  <c r="BR41" i="22"/>
  <c r="BQ41" i="22"/>
  <c r="BP41" i="22"/>
  <c r="BO41" i="22"/>
  <c r="BN41" i="22"/>
  <c r="BM41" i="22"/>
  <c r="BS40" i="22"/>
  <c r="BR40" i="22"/>
  <c r="BQ40" i="22"/>
  <c r="BP40" i="22"/>
  <c r="BO40" i="22"/>
  <c r="BN40" i="22"/>
  <c r="BM40" i="22"/>
  <c r="BS39" i="22"/>
  <c r="BR39" i="22"/>
  <c r="BQ39" i="22"/>
  <c r="BP39" i="22"/>
  <c r="BO39" i="22"/>
  <c r="BN39" i="22"/>
  <c r="BM39" i="22"/>
  <c r="BS38" i="22"/>
  <c r="BR38" i="22"/>
  <c r="BQ38" i="22"/>
  <c r="BP38" i="22"/>
  <c r="BO38" i="22"/>
  <c r="BN38" i="22"/>
  <c r="BM38" i="22"/>
  <c r="BS37" i="22"/>
  <c r="BR37" i="22"/>
  <c r="BQ37" i="22"/>
  <c r="BP37" i="22"/>
  <c r="BO37" i="22"/>
  <c r="BN37" i="22"/>
  <c r="BM37" i="22"/>
  <c r="BS36" i="22"/>
  <c r="BR36" i="22"/>
  <c r="BQ36" i="22"/>
  <c r="BP36" i="22"/>
  <c r="BO36" i="22"/>
  <c r="BN36" i="22"/>
  <c r="BM36" i="22"/>
  <c r="BS35" i="22"/>
  <c r="BR35" i="22"/>
  <c r="BQ35" i="22"/>
  <c r="BP35" i="22"/>
  <c r="BO35" i="22"/>
  <c r="BN35" i="22"/>
  <c r="BM35" i="22"/>
  <c r="BS34" i="22"/>
  <c r="BR34" i="22"/>
  <c r="BQ34" i="22"/>
  <c r="BP34" i="22"/>
  <c r="BO34" i="22"/>
  <c r="BN34" i="22"/>
  <c r="BM34" i="22"/>
  <c r="BS33" i="22"/>
  <c r="BR33" i="22"/>
  <c r="BQ33" i="22"/>
  <c r="BP33" i="22"/>
  <c r="BO33" i="22"/>
  <c r="BN33" i="22"/>
  <c r="BM33" i="22"/>
  <c r="BS32" i="22"/>
  <c r="BR32" i="22"/>
  <c r="BQ32" i="22"/>
  <c r="BP32" i="22"/>
  <c r="BO32" i="22"/>
  <c r="BN32" i="22"/>
  <c r="BM32" i="22"/>
  <c r="BS31" i="22"/>
  <c r="BR31" i="22"/>
  <c r="BQ31" i="22"/>
  <c r="BP31" i="22"/>
  <c r="BO31" i="22"/>
  <c r="BN31" i="22"/>
  <c r="BM31" i="22"/>
  <c r="BS30" i="22"/>
  <c r="BR30" i="22"/>
  <c r="BQ30" i="22"/>
  <c r="BP30" i="22"/>
  <c r="BO30" i="22"/>
  <c r="BN30" i="22"/>
  <c r="BM30" i="22"/>
  <c r="BS29" i="22"/>
  <c r="BR29" i="22"/>
  <c r="BQ29" i="22"/>
  <c r="BP29" i="22"/>
  <c r="BO29" i="22"/>
  <c r="BN29" i="22"/>
  <c r="BM29" i="22"/>
  <c r="BS28" i="22"/>
  <c r="BR28" i="22"/>
  <c r="BQ28" i="22"/>
  <c r="BP28" i="22"/>
  <c r="BO28" i="22"/>
  <c r="BN28" i="22"/>
  <c r="BM28" i="22"/>
  <c r="BS27" i="22"/>
  <c r="BR27" i="22"/>
  <c r="BQ27" i="22"/>
  <c r="BP27" i="22"/>
  <c r="BO27" i="22"/>
  <c r="BN27" i="22"/>
  <c r="BM27" i="22"/>
  <c r="BS26" i="22"/>
  <c r="BR26" i="22"/>
  <c r="BQ26" i="22"/>
  <c r="BP26" i="22"/>
  <c r="BO26" i="22"/>
  <c r="BN26" i="22"/>
  <c r="BM26" i="22"/>
  <c r="BS25" i="22"/>
  <c r="BR25" i="22"/>
  <c r="BQ25" i="22"/>
  <c r="BP25" i="22"/>
  <c r="BO25" i="22"/>
  <c r="BN25" i="22"/>
  <c r="BM25" i="22"/>
  <c r="BS24" i="22"/>
  <c r="BR24" i="22"/>
  <c r="BQ24" i="22"/>
  <c r="BP24" i="22"/>
  <c r="BO24" i="22"/>
  <c r="BN24" i="22"/>
  <c r="BM24" i="22"/>
  <c r="BS23" i="22"/>
  <c r="BR23" i="22"/>
  <c r="BQ23" i="22"/>
  <c r="BP23" i="22"/>
  <c r="BO23" i="22"/>
  <c r="BN23" i="22"/>
  <c r="BM23" i="22"/>
  <c r="BS22" i="22"/>
  <c r="BR22" i="22"/>
  <c r="BQ22" i="22"/>
  <c r="BP22" i="22"/>
  <c r="BO22" i="22"/>
  <c r="BN22" i="22"/>
  <c r="BM22" i="22"/>
  <c r="BS21" i="22"/>
  <c r="BR21" i="22"/>
  <c r="BQ21" i="22"/>
  <c r="BP21" i="22"/>
  <c r="BO21" i="22"/>
  <c r="BN21" i="22"/>
  <c r="BM21" i="22"/>
  <c r="BS20" i="22"/>
  <c r="BR20" i="22"/>
  <c r="BQ20" i="22"/>
  <c r="BP20" i="22"/>
  <c r="BO20" i="22"/>
  <c r="BN20" i="22"/>
  <c r="BM20" i="22"/>
  <c r="BS19" i="22"/>
  <c r="BR19" i="22"/>
  <c r="BQ19" i="22"/>
  <c r="BP19" i="22"/>
  <c r="BO19" i="22"/>
  <c r="BN19" i="22"/>
  <c r="BM19" i="22"/>
  <c r="BS18" i="22"/>
  <c r="BR18" i="22"/>
  <c r="BQ18" i="22"/>
  <c r="BP18" i="22"/>
  <c r="BO18" i="22"/>
  <c r="BN18" i="22"/>
  <c r="BM18" i="22"/>
  <c r="BS17" i="22"/>
  <c r="BR17" i="22"/>
  <c r="BQ17" i="22"/>
  <c r="BP17" i="22"/>
  <c r="BO17" i="22"/>
  <c r="BN17" i="22"/>
  <c r="BM17" i="22"/>
  <c r="BS16" i="22"/>
  <c r="BR16" i="22"/>
  <c r="BQ16" i="22"/>
  <c r="BP16" i="22"/>
  <c r="BO16" i="22"/>
  <c r="BN16" i="22"/>
  <c r="BM16" i="22"/>
  <c r="BS15" i="22"/>
  <c r="BR15" i="22"/>
  <c r="BQ15" i="22"/>
  <c r="BP15" i="22"/>
  <c r="BO15" i="22"/>
  <c r="BN15" i="22"/>
  <c r="BM15" i="22"/>
  <c r="BS14" i="22"/>
  <c r="BR14" i="22"/>
  <c r="BQ14" i="22"/>
  <c r="BP14" i="22"/>
  <c r="BO14" i="22"/>
  <c r="BN14" i="22"/>
  <c r="BM14" i="22"/>
  <c r="BS13" i="22"/>
  <c r="BR13" i="22"/>
  <c r="BQ13" i="22"/>
  <c r="BP13" i="22"/>
  <c r="BO13" i="22"/>
  <c r="BN13" i="22"/>
  <c r="BM13" i="22"/>
  <c r="BS12" i="22"/>
  <c r="BR12" i="22"/>
  <c r="BQ12" i="22"/>
  <c r="BP12" i="22"/>
  <c r="BO12" i="22"/>
  <c r="BN12" i="22"/>
  <c r="BM12" i="22"/>
  <c r="BS11" i="22"/>
  <c r="BR11" i="22"/>
  <c r="BQ11" i="22"/>
  <c r="BP11" i="22"/>
  <c r="BO11" i="22"/>
  <c r="BN11" i="22"/>
  <c r="BM11" i="22"/>
  <c r="BS10" i="22"/>
  <c r="BR10" i="22"/>
  <c r="BQ10" i="22"/>
  <c r="BP10" i="22"/>
  <c r="BO10" i="22"/>
  <c r="BN10" i="22"/>
  <c r="BM10" i="22"/>
  <c r="BS9" i="22"/>
  <c r="BR9" i="22"/>
  <c r="BQ9" i="22"/>
  <c r="BP9" i="22"/>
  <c r="BO9" i="22"/>
  <c r="BN9" i="22"/>
  <c r="BM9" i="22"/>
  <c r="BS8" i="22"/>
  <c r="BR8" i="22"/>
  <c r="BQ8" i="22"/>
  <c r="BP8" i="22"/>
  <c r="BO8" i="22"/>
  <c r="BN8" i="22"/>
  <c r="BM8" i="22"/>
  <c r="BS7" i="22"/>
  <c r="BR7" i="22"/>
  <c r="BQ7" i="22"/>
  <c r="BP7" i="22"/>
  <c r="BO7" i="22"/>
  <c r="BN7" i="22"/>
  <c r="BM7" i="22"/>
  <c r="BS6" i="22"/>
  <c r="BR6" i="22"/>
  <c r="BQ6" i="22"/>
  <c r="BP6" i="22"/>
  <c r="BO6" i="22"/>
  <c r="BN6" i="22"/>
  <c r="BM6" i="22"/>
  <c r="BS5" i="22"/>
  <c r="BR5" i="22"/>
  <c r="BQ5" i="22"/>
  <c r="BP5" i="22"/>
  <c r="BO5" i="22"/>
  <c r="BN5" i="22"/>
  <c r="BM5" i="22"/>
  <c r="BS4" i="22"/>
  <c r="BR4" i="22"/>
  <c r="BQ4" i="22"/>
  <c r="BP4" i="22"/>
  <c r="BO4" i="22"/>
  <c r="BN4" i="22"/>
  <c r="BM4" i="22"/>
  <c r="BL134" i="21"/>
  <c r="BK134" i="21"/>
  <c r="BJ134" i="21"/>
  <c r="BI134" i="21"/>
  <c r="BH134" i="21"/>
  <c r="BG134" i="21"/>
  <c r="BF134" i="21"/>
  <c r="BL133" i="21"/>
  <c r="BK133" i="21"/>
  <c r="BJ133" i="21"/>
  <c r="BI133" i="21"/>
  <c r="BH133" i="21"/>
  <c r="BG133" i="21"/>
  <c r="BF133" i="21"/>
  <c r="BL132" i="21"/>
  <c r="BK132" i="21"/>
  <c r="BJ132" i="21"/>
  <c r="BI132" i="21"/>
  <c r="BH132" i="21"/>
  <c r="BG132" i="21"/>
  <c r="BF132" i="21"/>
  <c r="BL131" i="21"/>
  <c r="BK131" i="21"/>
  <c r="BJ131" i="21"/>
  <c r="BI131" i="21"/>
  <c r="BH131" i="21"/>
  <c r="BG131" i="21"/>
  <c r="BF131" i="21"/>
  <c r="BL130" i="21"/>
  <c r="BK130" i="21"/>
  <c r="BJ130" i="21"/>
  <c r="BI130" i="21"/>
  <c r="BH130" i="21"/>
  <c r="BG130" i="21"/>
  <c r="BF130" i="21"/>
  <c r="BL129" i="21"/>
  <c r="BK129" i="21"/>
  <c r="BJ129" i="21"/>
  <c r="BI129" i="21"/>
  <c r="BH129" i="21"/>
  <c r="BG129" i="21"/>
  <c r="BF129" i="21"/>
  <c r="BL128" i="21"/>
  <c r="BK128" i="21"/>
  <c r="BJ128" i="21"/>
  <c r="BI128" i="21"/>
  <c r="BH128" i="21"/>
  <c r="BG128" i="21"/>
  <c r="BF128" i="21"/>
  <c r="BL127" i="21"/>
  <c r="BK127" i="21"/>
  <c r="BJ127" i="21"/>
  <c r="BI127" i="21"/>
  <c r="BH127" i="21"/>
  <c r="BG127" i="21"/>
  <c r="BF127" i="21"/>
  <c r="BL126" i="21"/>
  <c r="BK126" i="21"/>
  <c r="BJ126" i="21"/>
  <c r="BI126" i="21"/>
  <c r="BH126" i="21"/>
  <c r="BG126" i="21"/>
  <c r="BF126" i="21"/>
  <c r="BL125" i="21"/>
  <c r="BK125" i="21"/>
  <c r="BJ125" i="21"/>
  <c r="BI125" i="21"/>
  <c r="BH125" i="21"/>
  <c r="BG125" i="21"/>
  <c r="BF125" i="21"/>
  <c r="BL124" i="21"/>
  <c r="BK124" i="21"/>
  <c r="BJ124" i="21"/>
  <c r="BI124" i="21"/>
  <c r="BH124" i="21"/>
  <c r="BG124" i="21"/>
  <c r="BF124" i="21"/>
  <c r="BL123" i="21"/>
  <c r="BK123" i="21"/>
  <c r="BJ123" i="21"/>
  <c r="BI123" i="21"/>
  <c r="BH123" i="21"/>
  <c r="BG123" i="21"/>
  <c r="BF123" i="21"/>
  <c r="BL122" i="21"/>
  <c r="BK122" i="21"/>
  <c r="BJ122" i="21"/>
  <c r="BI122" i="21"/>
  <c r="BH122" i="21"/>
  <c r="BG122" i="21"/>
  <c r="BF122" i="21"/>
  <c r="BL121" i="21"/>
  <c r="BK121" i="21"/>
  <c r="BJ121" i="21"/>
  <c r="BI121" i="21"/>
  <c r="BH121" i="21"/>
  <c r="BG121" i="21"/>
  <c r="BF121" i="21"/>
  <c r="BL120" i="21"/>
  <c r="BK120" i="21"/>
  <c r="BJ120" i="21"/>
  <c r="BI120" i="21"/>
  <c r="BH120" i="21"/>
  <c r="BG120" i="21"/>
  <c r="BF120" i="21"/>
  <c r="BL119" i="21"/>
  <c r="BK119" i="21"/>
  <c r="BJ119" i="21"/>
  <c r="BI119" i="21"/>
  <c r="BH119" i="21"/>
  <c r="BG119" i="21"/>
  <c r="BF119" i="21"/>
  <c r="BL118" i="21"/>
  <c r="BK118" i="21"/>
  <c r="BJ118" i="21"/>
  <c r="BI118" i="21"/>
  <c r="BH118" i="21"/>
  <c r="BG118" i="21"/>
  <c r="BF118" i="21"/>
  <c r="BL117" i="21"/>
  <c r="BK117" i="21"/>
  <c r="BJ117" i="21"/>
  <c r="BI117" i="21"/>
  <c r="BH117" i="21"/>
  <c r="BG117" i="21"/>
  <c r="BF117" i="21"/>
  <c r="BL116" i="21"/>
  <c r="BK116" i="21"/>
  <c r="BJ116" i="21"/>
  <c r="BI116" i="21"/>
  <c r="BH116" i="21"/>
  <c r="BG116" i="21"/>
  <c r="BF116" i="21"/>
  <c r="BL115" i="21"/>
  <c r="BK115" i="21"/>
  <c r="BJ115" i="21"/>
  <c r="BI115" i="21"/>
  <c r="BH115" i="21"/>
  <c r="BG115" i="21"/>
  <c r="BF115" i="21"/>
  <c r="BL114" i="21"/>
  <c r="BK114" i="21"/>
  <c r="BJ114" i="21"/>
  <c r="BI114" i="21"/>
  <c r="BH114" i="21"/>
  <c r="BG114" i="21"/>
  <c r="BF114" i="21"/>
  <c r="BL113" i="21"/>
  <c r="BK113" i="21"/>
  <c r="BJ113" i="21"/>
  <c r="BI113" i="21"/>
  <c r="BH113" i="21"/>
  <c r="BG113" i="21"/>
  <c r="BF113" i="21"/>
  <c r="BL112" i="21"/>
  <c r="BK112" i="21"/>
  <c r="BJ112" i="21"/>
  <c r="BI112" i="21"/>
  <c r="BH112" i="21"/>
  <c r="BG112" i="21"/>
  <c r="BF112" i="21"/>
  <c r="BL111" i="21"/>
  <c r="BK111" i="21"/>
  <c r="BJ111" i="21"/>
  <c r="BI111" i="21"/>
  <c r="BH111" i="21"/>
  <c r="BG111" i="21"/>
  <c r="BF111" i="21"/>
  <c r="BL110" i="21"/>
  <c r="BK110" i="21"/>
  <c r="BJ110" i="21"/>
  <c r="BI110" i="21"/>
  <c r="BH110" i="21"/>
  <c r="BG110" i="21"/>
  <c r="BF110" i="21"/>
  <c r="BL109" i="21"/>
  <c r="BK109" i="21"/>
  <c r="BJ109" i="21"/>
  <c r="BI109" i="21"/>
  <c r="BH109" i="21"/>
  <c r="BG109" i="21"/>
  <c r="BF109" i="21"/>
  <c r="BL108" i="21"/>
  <c r="BK108" i="21"/>
  <c r="BJ108" i="21"/>
  <c r="BI108" i="21"/>
  <c r="BH108" i="21"/>
  <c r="BG108" i="21"/>
  <c r="BF108" i="21"/>
  <c r="BL107" i="21"/>
  <c r="BK107" i="21"/>
  <c r="BJ107" i="21"/>
  <c r="BI107" i="21"/>
  <c r="BH107" i="21"/>
  <c r="BG107" i="21"/>
  <c r="BF107" i="21"/>
  <c r="BL106" i="21"/>
  <c r="BK106" i="21"/>
  <c r="BJ106" i="21"/>
  <c r="BI106" i="21"/>
  <c r="BH106" i="21"/>
  <c r="BG106" i="21"/>
  <c r="BF106" i="21"/>
  <c r="BL105" i="21"/>
  <c r="BK105" i="21"/>
  <c r="BJ105" i="21"/>
  <c r="BI105" i="21"/>
  <c r="BH105" i="21"/>
  <c r="BG105" i="21"/>
  <c r="BF105" i="21"/>
  <c r="BL104" i="21"/>
  <c r="BK104" i="21"/>
  <c r="BJ104" i="21"/>
  <c r="BI104" i="21"/>
  <c r="BH104" i="21"/>
  <c r="BG104" i="21"/>
  <c r="BF104" i="21"/>
  <c r="BL103" i="21"/>
  <c r="BK103" i="21"/>
  <c r="BJ103" i="21"/>
  <c r="BI103" i="21"/>
  <c r="BH103" i="21"/>
  <c r="BG103" i="21"/>
  <c r="BF103" i="21"/>
  <c r="BL102" i="21"/>
  <c r="BK102" i="21"/>
  <c r="BJ102" i="21"/>
  <c r="BI102" i="21"/>
  <c r="BH102" i="21"/>
  <c r="BG102" i="21"/>
  <c r="BF102" i="21"/>
  <c r="BL101" i="21"/>
  <c r="BK101" i="21"/>
  <c r="BJ101" i="21"/>
  <c r="BI101" i="21"/>
  <c r="BH101" i="21"/>
  <c r="BG101" i="21"/>
  <c r="BF101" i="21"/>
  <c r="BL100" i="21"/>
  <c r="BK100" i="21"/>
  <c r="BJ100" i="21"/>
  <c r="BI100" i="21"/>
  <c r="BH100" i="21"/>
  <c r="BG100" i="21"/>
  <c r="BF100" i="21"/>
  <c r="BL99" i="21"/>
  <c r="BK99" i="21"/>
  <c r="BJ99" i="21"/>
  <c r="BI99" i="21"/>
  <c r="BH99" i="21"/>
  <c r="BG99" i="21"/>
  <c r="BF99" i="21"/>
  <c r="BL98" i="21"/>
  <c r="BK98" i="21"/>
  <c r="BJ98" i="21"/>
  <c r="BI98" i="21"/>
  <c r="BH98" i="21"/>
  <c r="BG98" i="21"/>
  <c r="BF98" i="21"/>
  <c r="BL97" i="21"/>
  <c r="BK97" i="21"/>
  <c r="BJ97" i="21"/>
  <c r="BI97" i="21"/>
  <c r="BH97" i="21"/>
  <c r="BG97" i="21"/>
  <c r="BF97" i="21"/>
  <c r="BL96" i="21"/>
  <c r="BK96" i="21"/>
  <c r="BJ96" i="21"/>
  <c r="BI96" i="21"/>
  <c r="BH96" i="21"/>
  <c r="BG96" i="21"/>
  <c r="BF96" i="21"/>
  <c r="BL95" i="21"/>
  <c r="BK95" i="21"/>
  <c r="BJ95" i="21"/>
  <c r="BI95" i="21"/>
  <c r="BH95" i="21"/>
  <c r="BG95" i="21"/>
  <c r="BF95" i="21"/>
  <c r="BL94" i="21"/>
  <c r="BK94" i="21"/>
  <c r="BJ94" i="21"/>
  <c r="BI94" i="21"/>
  <c r="BH94" i="21"/>
  <c r="BG94" i="21"/>
  <c r="BF94" i="21"/>
  <c r="BL93" i="21"/>
  <c r="BK93" i="21"/>
  <c r="BJ93" i="21"/>
  <c r="BI93" i="21"/>
  <c r="BH93" i="21"/>
  <c r="BG93" i="21"/>
  <c r="BF93" i="21"/>
  <c r="BL92" i="21"/>
  <c r="BK92" i="21"/>
  <c r="BJ92" i="21"/>
  <c r="BI92" i="21"/>
  <c r="BH92" i="21"/>
  <c r="BG92" i="21"/>
  <c r="BF92" i="21"/>
  <c r="BL91" i="21"/>
  <c r="BK91" i="21"/>
  <c r="BJ91" i="21"/>
  <c r="BI91" i="21"/>
  <c r="BH91" i="21"/>
  <c r="BG91" i="21"/>
  <c r="BF91" i="21"/>
  <c r="BL90" i="21"/>
  <c r="BK90" i="21"/>
  <c r="BJ90" i="21"/>
  <c r="BI90" i="21"/>
  <c r="BH90" i="21"/>
  <c r="BG90" i="21"/>
  <c r="BF90" i="21"/>
  <c r="BL89" i="21"/>
  <c r="BK89" i="21"/>
  <c r="BJ89" i="21"/>
  <c r="BI89" i="21"/>
  <c r="BH89" i="21"/>
  <c r="BG89" i="21"/>
  <c r="BF89" i="21"/>
  <c r="BL88" i="21"/>
  <c r="BK88" i="21"/>
  <c r="BJ88" i="21"/>
  <c r="BI88" i="21"/>
  <c r="BH88" i="21"/>
  <c r="BG88" i="21"/>
  <c r="BF88" i="21"/>
  <c r="BL87" i="21"/>
  <c r="BK87" i="21"/>
  <c r="BJ87" i="21"/>
  <c r="BI87" i="21"/>
  <c r="BH87" i="21"/>
  <c r="BG87" i="21"/>
  <c r="BF87" i="21"/>
  <c r="BL86" i="21"/>
  <c r="BK86" i="21"/>
  <c r="BJ86" i="21"/>
  <c r="BI86" i="21"/>
  <c r="BH86" i="21"/>
  <c r="BG86" i="21"/>
  <c r="BF86" i="21"/>
  <c r="BL85" i="21"/>
  <c r="BK85" i="21"/>
  <c r="BJ85" i="21"/>
  <c r="BI85" i="21"/>
  <c r="BH85" i="21"/>
  <c r="BG85" i="21"/>
  <c r="BF85" i="21"/>
  <c r="BL84" i="21"/>
  <c r="BK84" i="21"/>
  <c r="BJ84" i="21"/>
  <c r="BI84" i="21"/>
  <c r="BH84" i="21"/>
  <c r="BG84" i="21"/>
  <c r="BF84" i="21"/>
  <c r="BL83" i="21"/>
  <c r="BK83" i="21"/>
  <c r="BJ83" i="21"/>
  <c r="BI83" i="21"/>
  <c r="BH83" i="21"/>
  <c r="BG83" i="21"/>
  <c r="BF83" i="21"/>
  <c r="BL82" i="21"/>
  <c r="BK82" i="21"/>
  <c r="BJ82" i="21"/>
  <c r="BI82" i="21"/>
  <c r="BH82" i="21"/>
  <c r="BG82" i="21"/>
  <c r="BF82" i="21"/>
  <c r="BL81" i="21"/>
  <c r="BK81" i="21"/>
  <c r="BJ81" i="21"/>
  <c r="BI81" i="21"/>
  <c r="BH81" i="21"/>
  <c r="BG81" i="21"/>
  <c r="BF81" i="21"/>
  <c r="BL80" i="21"/>
  <c r="BK80" i="21"/>
  <c r="BJ80" i="21"/>
  <c r="BI80" i="21"/>
  <c r="BH80" i="21"/>
  <c r="BG80" i="21"/>
  <c r="BF80" i="21"/>
  <c r="BL79" i="21"/>
  <c r="BK79" i="21"/>
  <c r="BJ79" i="21"/>
  <c r="BI79" i="21"/>
  <c r="BH79" i="21"/>
  <c r="BG79" i="21"/>
  <c r="BF79" i="21"/>
  <c r="BL78" i="21"/>
  <c r="BK78" i="21"/>
  <c r="BJ78" i="21"/>
  <c r="BI78" i="21"/>
  <c r="BH78" i="21"/>
  <c r="BG78" i="21"/>
  <c r="BF78" i="21"/>
  <c r="BL77" i="21"/>
  <c r="BK77" i="21"/>
  <c r="BJ77" i="21"/>
  <c r="BI77" i="21"/>
  <c r="BH77" i="21"/>
  <c r="BG77" i="21"/>
  <c r="BF77" i="21"/>
  <c r="BL76" i="21"/>
  <c r="BK76" i="21"/>
  <c r="BJ76" i="21"/>
  <c r="BI76" i="21"/>
  <c r="BH76" i="21"/>
  <c r="BG76" i="21"/>
  <c r="BF76" i="21"/>
  <c r="BL75" i="21"/>
  <c r="BK75" i="21"/>
  <c r="BJ75" i="21"/>
  <c r="BI75" i="21"/>
  <c r="BH75" i="21"/>
  <c r="BG75" i="21"/>
  <c r="BF75" i="21"/>
  <c r="BL74" i="21"/>
  <c r="BK74" i="21"/>
  <c r="BJ74" i="21"/>
  <c r="BI74" i="21"/>
  <c r="BH74" i="21"/>
  <c r="BG74" i="21"/>
  <c r="BF74" i="21"/>
  <c r="BL73" i="21"/>
  <c r="BK73" i="21"/>
  <c r="BJ73" i="21"/>
  <c r="BI73" i="21"/>
  <c r="BH73" i="21"/>
  <c r="BG73" i="21"/>
  <c r="BF73" i="21"/>
  <c r="BL72" i="21"/>
  <c r="BK72" i="21"/>
  <c r="BJ72" i="21"/>
  <c r="BI72" i="21"/>
  <c r="BH72" i="21"/>
  <c r="BG72" i="21"/>
  <c r="BF72" i="21"/>
  <c r="BL71" i="21"/>
  <c r="BK71" i="21"/>
  <c r="BJ71" i="21"/>
  <c r="BI71" i="21"/>
  <c r="BH71" i="21"/>
  <c r="BG71" i="21"/>
  <c r="BF71" i="21"/>
  <c r="BL70" i="21"/>
  <c r="BK70" i="21"/>
  <c r="BJ70" i="21"/>
  <c r="BI70" i="21"/>
  <c r="BH70" i="21"/>
  <c r="BG70" i="21"/>
  <c r="BF70" i="21"/>
  <c r="BL69" i="21"/>
  <c r="BK69" i="21"/>
  <c r="BJ69" i="21"/>
  <c r="BI69" i="21"/>
  <c r="BH69" i="21"/>
  <c r="BG69" i="21"/>
  <c r="BF69" i="21"/>
  <c r="BL68" i="21"/>
  <c r="BK68" i="21"/>
  <c r="BJ68" i="21"/>
  <c r="BI68" i="21"/>
  <c r="BH68" i="21"/>
  <c r="BG68" i="21"/>
  <c r="BF68" i="21"/>
  <c r="BL67" i="21"/>
  <c r="BK67" i="21"/>
  <c r="BJ67" i="21"/>
  <c r="BI67" i="21"/>
  <c r="BH67" i="21"/>
  <c r="BG67" i="21"/>
  <c r="BF67" i="21"/>
  <c r="BL66" i="21"/>
  <c r="BK66" i="21"/>
  <c r="BJ66" i="21"/>
  <c r="BI66" i="21"/>
  <c r="BH66" i="21"/>
  <c r="BG66" i="21"/>
  <c r="BF66" i="21"/>
  <c r="BL65" i="21"/>
  <c r="BK65" i="21"/>
  <c r="BJ65" i="21"/>
  <c r="BI65" i="21"/>
  <c r="BH65" i="21"/>
  <c r="BG65" i="21"/>
  <c r="BF65" i="21"/>
  <c r="BL64" i="21"/>
  <c r="BK64" i="21"/>
  <c r="BJ64" i="21"/>
  <c r="BI64" i="21"/>
  <c r="BH64" i="21"/>
  <c r="BG64" i="21"/>
  <c r="BF64" i="21"/>
  <c r="BL63" i="21"/>
  <c r="BK63" i="21"/>
  <c r="BJ63" i="21"/>
  <c r="BI63" i="21"/>
  <c r="BH63" i="21"/>
  <c r="BG63" i="21"/>
  <c r="BF63" i="21"/>
  <c r="BL62" i="21"/>
  <c r="BK62" i="21"/>
  <c r="BJ62" i="21"/>
  <c r="BI62" i="21"/>
  <c r="BH62" i="21"/>
  <c r="BG62" i="21"/>
  <c r="BF62" i="21"/>
  <c r="BL61" i="21"/>
  <c r="BK61" i="21"/>
  <c r="BJ61" i="21"/>
  <c r="BI61" i="21"/>
  <c r="BH61" i="21"/>
  <c r="BG61" i="21"/>
  <c r="BF61" i="21"/>
  <c r="BL60" i="21"/>
  <c r="BK60" i="21"/>
  <c r="BJ60" i="21"/>
  <c r="BI60" i="21"/>
  <c r="BH60" i="21"/>
  <c r="BG60" i="21"/>
  <c r="BF60" i="21"/>
  <c r="BL59" i="21"/>
  <c r="BK59" i="21"/>
  <c r="BJ59" i="21"/>
  <c r="BI59" i="21"/>
  <c r="BH59" i="21"/>
  <c r="BG59" i="21"/>
  <c r="BF59" i="21"/>
  <c r="BL58" i="21"/>
  <c r="BK58" i="21"/>
  <c r="BJ58" i="21"/>
  <c r="BI58" i="21"/>
  <c r="BH58" i="21"/>
  <c r="BG58" i="21"/>
  <c r="BF58" i="21"/>
  <c r="BL57" i="21"/>
  <c r="BK57" i="21"/>
  <c r="BJ57" i="21"/>
  <c r="BI57" i="21"/>
  <c r="BH57" i="21"/>
  <c r="BG57" i="21"/>
  <c r="BF57" i="21"/>
  <c r="BL56" i="21"/>
  <c r="BK56" i="21"/>
  <c r="BJ56" i="21"/>
  <c r="BI56" i="21"/>
  <c r="BH56" i="21"/>
  <c r="BG56" i="21"/>
  <c r="BF56" i="21"/>
  <c r="BL55" i="21"/>
  <c r="BK55" i="21"/>
  <c r="BJ55" i="21"/>
  <c r="BI55" i="21"/>
  <c r="BH55" i="21"/>
  <c r="BG55" i="21"/>
  <c r="BF55" i="21"/>
  <c r="BL54" i="21"/>
  <c r="BK54" i="21"/>
  <c r="BJ54" i="21"/>
  <c r="BI54" i="21"/>
  <c r="BH54" i="21"/>
  <c r="BG54" i="21"/>
  <c r="BF54" i="21"/>
  <c r="BL53" i="21"/>
  <c r="BK53" i="21"/>
  <c r="BJ53" i="21"/>
  <c r="BI53" i="21"/>
  <c r="BH53" i="21"/>
  <c r="BG53" i="21"/>
  <c r="BF53" i="21"/>
  <c r="BL52" i="21"/>
  <c r="BK52" i="21"/>
  <c r="BJ52" i="21"/>
  <c r="BI52" i="21"/>
  <c r="BH52" i="21"/>
  <c r="BG52" i="21"/>
  <c r="BF52" i="21"/>
  <c r="BL51" i="21"/>
  <c r="BK51" i="21"/>
  <c r="BJ51" i="21"/>
  <c r="BI51" i="21"/>
  <c r="BH51" i="21"/>
  <c r="BG51" i="21"/>
  <c r="BF51" i="21"/>
  <c r="BL50" i="21"/>
  <c r="BK50" i="21"/>
  <c r="BJ50" i="21"/>
  <c r="BI50" i="21"/>
  <c r="BH50" i="21"/>
  <c r="BG50" i="21"/>
  <c r="BF50" i="21"/>
  <c r="BL49" i="21"/>
  <c r="BK49" i="21"/>
  <c r="BJ49" i="21"/>
  <c r="BI49" i="21"/>
  <c r="BH49" i="21"/>
  <c r="BG49" i="21"/>
  <c r="BF49" i="21"/>
  <c r="BL48" i="21"/>
  <c r="BK48" i="21"/>
  <c r="BJ48" i="21"/>
  <c r="BI48" i="21"/>
  <c r="BH48" i="21"/>
  <c r="BG48" i="21"/>
  <c r="BF48" i="21"/>
  <c r="BL47" i="21"/>
  <c r="BK47" i="21"/>
  <c r="BJ47" i="21"/>
  <c r="BI47" i="21"/>
  <c r="BH47" i="21"/>
  <c r="BG47" i="21"/>
  <c r="BF47" i="21"/>
  <c r="BL46" i="21"/>
  <c r="BK46" i="21"/>
  <c r="BJ46" i="21"/>
  <c r="BI46" i="21"/>
  <c r="BH46" i="21"/>
  <c r="BG46" i="21"/>
  <c r="BF46" i="21"/>
  <c r="BL45" i="21"/>
  <c r="BK45" i="21"/>
  <c r="BJ45" i="21"/>
  <c r="BI45" i="21"/>
  <c r="BH45" i="21"/>
  <c r="BG45" i="21"/>
  <c r="BF45" i="21"/>
  <c r="BL44" i="21"/>
  <c r="BK44" i="21"/>
  <c r="BJ44" i="21"/>
  <c r="BI44" i="21"/>
  <c r="BH44" i="21"/>
  <c r="BG44" i="21"/>
  <c r="BF44" i="21"/>
  <c r="BL43" i="21"/>
  <c r="BK43" i="21"/>
  <c r="BJ43" i="21"/>
  <c r="BI43" i="21"/>
  <c r="BH43" i="21"/>
  <c r="BG43" i="21"/>
  <c r="BF43" i="21"/>
  <c r="BL42" i="21"/>
  <c r="BK42" i="21"/>
  <c r="BJ42" i="21"/>
  <c r="BI42" i="21"/>
  <c r="BH42" i="21"/>
  <c r="BG42" i="21"/>
  <c r="BF42" i="21"/>
  <c r="BL41" i="21"/>
  <c r="BK41" i="21"/>
  <c r="BJ41" i="21"/>
  <c r="BI41" i="21"/>
  <c r="BH41" i="21"/>
  <c r="BG41" i="21"/>
  <c r="BF41" i="21"/>
  <c r="BL40" i="21"/>
  <c r="BK40" i="21"/>
  <c r="BJ40" i="21"/>
  <c r="BI40" i="21"/>
  <c r="BH40" i="21"/>
  <c r="BG40" i="21"/>
  <c r="BF40" i="21"/>
  <c r="BL39" i="21"/>
  <c r="BK39" i="21"/>
  <c r="BJ39" i="21"/>
  <c r="BI39" i="21"/>
  <c r="BH39" i="21"/>
  <c r="BG39" i="21"/>
  <c r="BF39" i="21"/>
  <c r="BL38" i="21"/>
  <c r="BK38" i="21"/>
  <c r="BJ38" i="21"/>
  <c r="BI38" i="21"/>
  <c r="BH38" i="21"/>
  <c r="BG38" i="21"/>
  <c r="BF38" i="21"/>
  <c r="BL37" i="21"/>
  <c r="BK37" i="21"/>
  <c r="BJ37" i="21"/>
  <c r="BI37" i="21"/>
  <c r="BH37" i="21"/>
  <c r="BG37" i="21"/>
  <c r="BF37" i="21"/>
  <c r="BL36" i="21"/>
  <c r="BK36" i="21"/>
  <c r="BJ36" i="21"/>
  <c r="BI36" i="21"/>
  <c r="BH36" i="21"/>
  <c r="BG36" i="21"/>
  <c r="BF36" i="21"/>
  <c r="BL35" i="21"/>
  <c r="BK35" i="21"/>
  <c r="BJ35" i="21"/>
  <c r="BI35" i="21"/>
  <c r="BH35" i="21"/>
  <c r="BG35" i="21"/>
  <c r="BF35" i="21"/>
  <c r="BL34" i="21"/>
  <c r="BK34" i="21"/>
  <c r="BJ34" i="21"/>
  <c r="BI34" i="21"/>
  <c r="BH34" i="21"/>
  <c r="BG34" i="21"/>
  <c r="BF34" i="21"/>
  <c r="BL33" i="21"/>
  <c r="BK33" i="21"/>
  <c r="BJ33" i="21"/>
  <c r="BI33" i="21"/>
  <c r="BH33" i="21"/>
  <c r="BG33" i="21"/>
  <c r="BF33" i="21"/>
  <c r="BL32" i="21"/>
  <c r="BK32" i="21"/>
  <c r="BJ32" i="21"/>
  <c r="BI32" i="21"/>
  <c r="BH32" i="21"/>
  <c r="BG32" i="21"/>
  <c r="BF32" i="21"/>
  <c r="BL31" i="21"/>
  <c r="BK31" i="21"/>
  <c r="BJ31" i="21"/>
  <c r="BI31" i="21"/>
  <c r="BH31" i="21"/>
  <c r="BG31" i="21"/>
  <c r="BF31" i="21"/>
  <c r="BL30" i="21"/>
  <c r="BK30" i="21"/>
  <c r="BJ30" i="21"/>
  <c r="BI30" i="21"/>
  <c r="BH30" i="21"/>
  <c r="BG30" i="21"/>
  <c r="BF30" i="21"/>
  <c r="BL29" i="21"/>
  <c r="BK29" i="21"/>
  <c r="BJ29" i="21"/>
  <c r="BI29" i="21"/>
  <c r="BH29" i="21"/>
  <c r="BG29" i="21"/>
  <c r="BF29" i="21"/>
  <c r="BL28" i="21"/>
  <c r="BK28" i="21"/>
  <c r="BJ28" i="21"/>
  <c r="BI28" i="21"/>
  <c r="BH28" i="21"/>
  <c r="BG28" i="21"/>
  <c r="BF28" i="21"/>
  <c r="BL27" i="21"/>
  <c r="BK27" i="21"/>
  <c r="BJ27" i="21"/>
  <c r="BI27" i="21"/>
  <c r="BH27" i="21"/>
  <c r="BG27" i="21"/>
  <c r="BF27" i="21"/>
  <c r="BL26" i="21"/>
  <c r="BK26" i="21"/>
  <c r="BJ26" i="21"/>
  <c r="BI26" i="21"/>
  <c r="BH26" i="21"/>
  <c r="BG26" i="21"/>
  <c r="BF26" i="21"/>
  <c r="BL25" i="21"/>
  <c r="BK25" i="21"/>
  <c r="BJ25" i="21"/>
  <c r="BI25" i="21"/>
  <c r="BH25" i="21"/>
  <c r="BG25" i="21"/>
  <c r="BF25" i="21"/>
  <c r="BL24" i="21"/>
  <c r="BK24" i="21"/>
  <c r="BJ24" i="21"/>
  <c r="BI24" i="21"/>
  <c r="BH24" i="21"/>
  <c r="BG24" i="21"/>
  <c r="BF24" i="21"/>
  <c r="BL23" i="21"/>
  <c r="BK23" i="21"/>
  <c r="BJ23" i="21"/>
  <c r="BI23" i="21"/>
  <c r="BH23" i="21"/>
  <c r="BG23" i="21"/>
  <c r="BF23" i="21"/>
  <c r="BL22" i="21"/>
  <c r="BK22" i="21"/>
  <c r="BJ22" i="21"/>
  <c r="BI22" i="21"/>
  <c r="BH22" i="21"/>
  <c r="BG22" i="21"/>
  <c r="BF22" i="21"/>
  <c r="BL21" i="21"/>
  <c r="BK21" i="21"/>
  <c r="BJ21" i="21"/>
  <c r="BI21" i="21"/>
  <c r="BH21" i="21"/>
  <c r="BG21" i="21"/>
  <c r="BF21" i="21"/>
  <c r="BL20" i="21"/>
  <c r="BK20" i="21"/>
  <c r="BJ20" i="21"/>
  <c r="BI20" i="21"/>
  <c r="BH20" i="21"/>
  <c r="BG20" i="21"/>
  <c r="BF20" i="21"/>
  <c r="BL19" i="21"/>
  <c r="BK19" i="21"/>
  <c r="BJ19" i="21"/>
  <c r="BI19" i="21"/>
  <c r="BH19" i="21"/>
  <c r="BG19" i="21"/>
  <c r="BF19" i="21"/>
  <c r="BL18" i="21"/>
  <c r="BK18" i="21"/>
  <c r="BJ18" i="21"/>
  <c r="BI18" i="21"/>
  <c r="BH18" i="21"/>
  <c r="BG18" i="21"/>
  <c r="BF18" i="21"/>
  <c r="BL17" i="21"/>
  <c r="BK17" i="21"/>
  <c r="BJ17" i="21"/>
  <c r="BI17" i="21"/>
  <c r="BH17" i="21"/>
  <c r="BG17" i="21"/>
  <c r="BF17" i="21"/>
  <c r="BL16" i="21"/>
  <c r="BK16" i="21"/>
  <c r="BJ16" i="21"/>
  <c r="BI16" i="21"/>
  <c r="BH16" i="21"/>
  <c r="BG16" i="21"/>
  <c r="BF16" i="21"/>
  <c r="BL15" i="21"/>
  <c r="BK15" i="21"/>
  <c r="BJ15" i="21"/>
  <c r="BI15" i="21"/>
  <c r="BH15" i="21"/>
  <c r="BG15" i="21"/>
  <c r="BF15" i="21"/>
  <c r="BL14" i="21"/>
  <c r="BK14" i="21"/>
  <c r="BJ14" i="21"/>
  <c r="BI14" i="21"/>
  <c r="BH14" i="21"/>
  <c r="BG14" i="21"/>
  <c r="BF14" i="21"/>
  <c r="BL13" i="21"/>
  <c r="BK13" i="21"/>
  <c r="BJ13" i="21"/>
  <c r="BI13" i="21"/>
  <c r="BH13" i="21"/>
  <c r="BG13" i="21"/>
  <c r="BF13" i="21"/>
  <c r="BL12" i="21"/>
  <c r="BK12" i="21"/>
  <c r="BJ12" i="21"/>
  <c r="BI12" i="21"/>
  <c r="BH12" i="21"/>
  <c r="BG12" i="21"/>
  <c r="BF12" i="21"/>
  <c r="BL11" i="21"/>
  <c r="BK11" i="21"/>
  <c r="BJ11" i="21"/>
  <c r="BI11" i="21"/>
  <c r="BH11" i="21"/>
  <c r="BG11" i="21"/>
  <c r="BF11" i="21"/>
  <c r="BL10" i="21"/>
  <c r="BK10" i="21"/>
  <c r="BJ10" i="21"/>
  <c r="BI10" i="21"/>
  <c r="BH10" i="21"/>
  <c r="BG10" i="21"/>
  <c r="BF10" i="21"/>
  <c r="BL9" i="21"/>
  <c r="BK9" i="21"/>
  <c r="BJ9" i="21"/>
  <c r="BI9" i="21"/>
  <c r="BH9" i="21"/>
  <c r="BG9" i="21"/>
  <c r="BF9" i="21"/>
  <c r="BL8" i="21"/>
  <c r="BK8" i="21"/>
  <c r="BJ8" i="21"/>
  <c r="BI8" i="21"/>
  <c r="BH8" i="21"/>
  <c r="BG8" i="21"/>
  <c r="BF8" i="21"/>
  <c r="BL7" i="21"/>
  <c r="BK7" i="21"/>
  <c r="BJ7" i="21"/>
  <c r="BI7" i="21"/>
  <c r="BH7" i="21"/>
  <c r="BG7" i="21"/>
  <c r="BF7" i="21"/>
  <c r="BL6" i="21"/>
  <c r="BK6" i="21"/>
  <c r="BJ6" i="21"/>
  <c r="BI6" i="21"/>
  <c r="BH6" i="21"/>
  <c r="BG6" i="21"/>
  <c r="BF6" i="21"/>
  <c r="BL5" i="21"/>
  <c r="BK5" i="21"/>
  <c r="BJ5" i="21"/>
  <c r="BI5" i="21"/>
  <c r="BH5" i="21"/>
  <c r="BG5" i="21"/>
  <c r="BF5" i="21"/>
  <c r="BL4" i="21"/>
  <c r="BK4" i="21"/>
  <c r="BJ4" i="21"/>
  <c r="BI4" i="21"/>
  <c r="BH4" i="21"/>
  <c r="BG4" i="21"/>
  <c r="BF4" i="21"/>
  <c r="BL138" i="23"/>
  <c r="BK138" i="23"/>
  <c r="BJ138" i="23"/>
  <c r="BI138" i="23"/>
  <c r="BH138" i="23"/>
  <c r="BG138" i="23"/>
  <c r="BF138" i="23"/>
  <c r="BL137" i="23"/>
  <c r="BK137" i="23"/>
  <c r="BJ137" i="23"/>
  <c r="BI137" i="23"/>
  <c r="BH137" i="23"/>
  <c r="BG137" i="23"/>
  <c r="BF137" i="23"/>
  <c r="BL136" i="23"/>
  <c r="BK136" i="23"/>
  <c r="BJ136" i="23"/>
  <c r="BI136" i="23"/>
  <c r="BH136" i="23"/>
  <c r="BG136" i="23"/>
  <c r="BF136" i="23"/>
  <c r="BL135" i="23"/>
  <c r="BK135" i="23"/>
  <c r="BJ135" i="23"/>
  <c r="BI135" i="23"/>
  <c r="BH135" i="23"/>
  <c r="BG135" i="23"/>
  <c r="BF135" i="23"/>
  <c r="BL134" i="23"/>
  <c r="BK134" i="23"/>
  <c r="BJ134" i="23"/>
  <c r="BI134" i="23"/>
  <c r="BH134" i="23"/>
  <c r="BG134" i="23"/>
  <c r="BF134" i="23"/>
  <c r="BL133" i="23"/>
  <c r="BK133" i="23"/>
  <c r="BJ133" i="23"/>
  <c r="BI133" i="23"/>
  <c r="BH133" i="23"/>
  <c r="BG133" i="23"/>
  <c r="BF133" i="23"/>
  <c r="BL132" i="23"/>
  <c r="BK132" i="23"/>
  <c r="BJ132" i="23"/>
  <c r="BI132" i="23"/>
  <c r="BH132" i="23"/>
  <c r="BG132" i="23"/>
  <c r="BF132" i="23"/>
  <c r="BL131" i="23"/>
  <c r="BK131" i="23"/>
  <c r="BJ131" i="23"/>
  <c r="BI131" i="23"/>
  <c r="BH131" i="23"/>
  <c r="BG131" i="23"/>
  <c r="BF131" i="23"/>
  <c r="BL130" i="23"/>
  <c r="BK130" i="23"/>
  <c r="BJ130" i="23"/>
  <c r="BI130" i="23"/>
  <c r="BH130" i="23"/>
  <c r="BG130" i="23"/>
  <c r="BF130" i="23"/>
  <c r="BL129" i="23"/>
  <c r="BK129" i="23"/>
  <c r="BJ129" i="23"/>
  <c r="BI129" i="23"/>
  <c r="BH129" i="23"/>
  <c r="BG129" i="23"/>
  <c r="BF129" i="23"/>
  <c r="BL128" i="23"/>
  <c r="BK128" i="23"/>
  <c r="BJ128" i="23"/>
  <c r="BI128" i="23"/>
  <c r="BH128" i="23"/>
  <c r="BG128" i="23"/>
  <c r="BF128" i="23"/>
  <c r="BL127" i="23"/>
  <c r="BK127" i="23"/>
  <c r="BJ127" i="23"/>
  <c r="BI127" i="23"/>
  <c r="BH127" i="23"/>
  <c r="BG127" i="23"/>
  <c r="BF127" i="23"/>
  <c r="BL126" i="23"/>
  <c r="BK126" i="23"/>
  <c r="BJ126" i="23"/>
  <c r="BI126" i="23"/>
  <c r="BH126" i="23"/>
  <c r="BG126" i="23"/>
  <c r="BF126" i="23"/>
  <c r="BL125" i="23"/>
  <c r="BK125" i="23"/>
  <c r="BJ125" i="23"/>
  <c r="BI125" i="23"/>
  <c r="BH125" i="23"/>
  <c r="BG125" i="23"/>
  <c r="BF125" i="23"/>
  <c r="BL124" i="23"/>
  <c r="BK124" i="23"/>
  <c r="BJ124" i="23"/>
  <c r="BI124" i="23"/>
  <c r="BH124" i="23"/>
  <c r="BG124" i="23"/>
  <c r="BF124" i="23"/>
  <c r="BL123" i="23"/>
  <c r="BK123" i="23"/>
  <c r="BJ123" i="23"/>
  <c r="BI123" i="23"/>
  <c r="BH123" i="23"/>
  <c r="BG123" i="23"/>
  <c r="BF123" i="23"/>
  <c r="BL122" i="23"/>
  <c r="BK122" i="23"/>
  <c r="BJ122" i="23"/>
  <c r="BI122" i="23"/>
  <c r="BH122" i="23"/>
  <c r="BG122" i="23"/>
  <c r="BF122" i="23"/>
  <c r="BL121" i="23"/>
  <c r="BK121" i="23"/>
  <c r="BJ121" i="23"/>
  <c r="BI121" i="23"/>
  <c r="BH121" i="23"/>
  <c r="BG121" i="23"/>
  <c r="BF121" i="23"/>
  <c r="BL120" i="23"/>
  <c r="BK120" i="23"/>
  <c r="BJ120" i="23"/>
  <c r="BI120" i="23"/>
  <c r="BH120" i="23"/>
  <c r="BG120" i="23"/>
  <c r="BF120" i="23"/>
  <c r="BL119" i="23"/>
  <c r="BK119" i="23"/>
  <c r="BJ119" i="23"/>
  <c r="BI119" i="23"/>
  <c r="BH119" i="23"/>
  <c r="BG119" i="23"/>
  <c r="BF119" i="23"/>
  <c r="BL118" i="23"/>
  <c r="BK118" i="23"/>
  <c r="BJ118" i="23"/>
  <c r="BI118" i="23"/>
  <c r="BH118" i="23"/>
  <c r="BG118" i="23"/>
  <c r="BF118" i="23"/>
  <c r="BL117" i="23"/>
  <c r="BK117" i="23"/>
  <c r="BJ117" i="23"/>
  <c r="BI117" i="23"/>
  <c r="BH117" i="23"/>
  <c r="BG117" i="23"/>
  <c r="BF117" i="23"/>
  <c r="BL116" i="23"/>
  <c r="BK116" i="23"/>
  <c r="BJ116" i="23"/>
  <c r="BI116" i="23"/>
  <c r="BH116" i="23"/>
  <c r="BG116" i="23"/>
  <c r="BF116" i="23"/>
  <c r="BL115" i="23"/>
  <c r="BK115" i="23"/>
  <c r="BJ115" i="23"/>
  <c r="BI115" i="23"/>
  <c r="BH115" i="23"/>
  <c r="BG115" i="23"/>
  <c r="BF115" i="23"/>
  <c r="BL114" i="23"/>
  <c r="BK114" i="23"/>
  <c r="BJ114" i="23"/>
  <c r="BI114" i="23"/>
  <c r="BH114" i="23"/>
  <c r="BG114" i="23"/>
  <c r="BF114" i="23"/>
  <c r="BL113" i="23"/>
  <c r="BK113" i="23"/>
  <c r="BJ113" i="23"/>
  <c r="BI113" i="23"/>
  <c r="BH113" i="23"/>
  <c r="BG113" i="23"/>
  <c r="BF113" i="23"/>
  <c r="BL112" i="23"/>
  <c r="BK112" i="23"/>
  <c r="BJ112" i="23"/>
  <c r="BI112" i="23"/>
  <c r="BH112" i="23"/>
  <c r="BG112" i="23"/>
  <c r="BF112" i="23"/>
  <c r="BL111" i="23"/>
  <c r="BK111" i="23"/>
  <c r="BJ111" i="23"/>
  <c r="BI111" i="23"/>
  <c r="BH111" i="23"/>
  <c r="BG111" i="23"/>
  <c r="BF111" i="23"/>
  <c r="BL110" i="23"/>
  <c r="BK110" i="23"/>
  <c r="BJ110" i="23"/>
  <c r="BI110" i="23"/>
  <c r="BH110" i="23"/>
  <c r="BG110" i="23"/>
  <c r="BF110" i="23"/>
  <c r="BL109" i="23"/>
  <c r="BK109" i="23"/>
  <c r="BJ109" i="23"/>
  <c r="BI109" i="23"/>
  <c r="BH109" i="23"/>
  <c r="BG109" i="23"/>
  <c r="BF109" i="23"/>
  <c r="BL108" i="23"/>
  <c r="BK108" i="23"/>
  <c r="BJ108" i="23"/>
  <c r="BI108" i="23"/>
  <c r="BH108" i="23"/>
  <c r="BG108" i="23"/>
  <c r="BF108" i="23"/>
  <c r="BL107" i="23"/>
  <c r="BK107" i="23"/>
  <c r="BJ107" i="23"/>
  <c r="BI107" i="23"/>
  <c r="BH107" i="23"/>
  <c r="BG107" i="23"/>
  <c r="BF107" i="23"/>
  <c r="BL106" i="23"/>
  <c r="BK106" i="23"/>
  <c r="BJ106" i="23"/>
  <c r="BI106" i="23"/>
  <c r="BH106" i="23"/>
  <c r="BG106" i="23"/>
  <c r="BF106" i="23"/>
  <c r="BL105" i="23"/>
  <c r="BK105" i="23"/>
  <c r="BJ105" i="23"/>
  <c r="BI105" i="23"/>
  <c r="BH105" i="23"/>
  <c r="BG105" i="23"/>
  <c r="BF105" i="23"/>
  <c r="BL104" i="23"/>
  <c r="BK104" i="23"/>
  <c r="BJ104" i="23"/>
  <c r="BI104" i="23"/>
  <c r="BH104" i="23"/>
  <c r="BG104" i="23"/>
  <c r="BF104" i="23"/>
  <c r="BL103" i="23"/>
  <c r="BK103" i="23"/>
  <c r="BJ103" i="23"/>
  <c r="BI103" i="23"/>
  <c r="BH103" i="23"/>
  <c r="BG103" i="23"/>
  <c r="BF103" i="23"/>
  <c r="BL102" i="23"/>
  <c r="BK102" i="23"/>
  <c r="BJ102" i="23"/>
  <c r="BI102" i="23"/>
  <c r="BH102" i="23"/>
  <c r="BG102" i="23"/>
  <c r="BF102" i="23"/>
  <c r="BL101" i="23"/>
  <c r="BK101" i="23"/>
  <c r="BJ101" i="23"/>
  <c r="BI101" i="23"/>
  <c r="BH101" i="23"/>
  <c r="BG101" i="23"/>
  <c r="BF101" i="23"/>
  <c r="BL100" i="23"/>
  <c r="BK100" i="23"/>
  <c r="BJ100" i="23"/>
  <c r="BI100" i="23"/>
  <c r="BH100" i="23"/>
  <c r="BG100" i="23"/>
  <c r="BF100" i="23"/>
  <c r="BL99" i="23"/>
  <c r="BK99" i="23"/>
  <c r="BJ99" i="23"/>
  <c r="BI99" i="23"/>
  <c r="BH99" i="23"/>
  <c r="BG99" i="23"/>
  <c r="BF99" i="23"/>
  <c r="BL98" i="23"/>
  <c r="BK98" i="23"/>
  <c r="BJ98" i="23"/>
  <c r="BI98" i="23"/>
  <c r="BH98" i="23"/>
  <c r="BG98" i="23"/>
  <c r="BF98" i="23"/>
  <c r="BL97" i="23"/>
  <c r="BK97" i="23"/>
  <c r="BJ97" i="23"/>
  <c r="BI97" i="23"/>
  <c r="BH97" i="23"/>
  <c r="BG97" i="23"/>
  <c r="BF97" i="23"/>
  <c r="BL96" i="23"/>
  <c r="BK96" i="23"/>
  <c r="BJ96" i="23"/>
  <c r="BI96" i="23"/>
  <c r="BH96" i="23"/>
  <c r="BG96" i="23"/>
  <c r="BF96" i="23"/>
  <c r="BL95" i="23"/>
  <c r="BK95" i="23"/>
  <c r="BJ95" i="23"/>
  <c r="BI95" i="23"/>
  <c r="BH95" i="23"/>
  <c r="BG95" i="23"/>
  <c r="BF95" i="23"/>
  <c r="BL94" i="23"/>
  <c r="BK94" i="23"/>
  <c r="BJ94" i="23"/>
  <c r="BI94" i="23"/>
  <c r="BH94" i="23"/>
  <c r="BG94" i="23"/>
  <c r="BF94" i="23"/>
  <c r="BL93" i="23"/>
  <c r="BK93" i="23"/>
  <c r="BJ93" i="23"/>
  <c r="BI93" i="23"/>
  <c r="BH93" i="23"/>
  <c r="BG93" i="23"/>
  <c r="BF93" i="23"/>
  <c r="BL92" i="23"/>
  <c r="BK92" i="23"/>
  <c r="BJ92" i="23"/>
  <c r="BI92" i="23"/>
  <c r="BH92" i="23"/>
  <c r="BG92" i="23"/>
  <c r="BF92" i="23"/>
  <c r="BL91" i="23"/>
  <c r="BK91" i="23"/>
  <c r="BJ91" i="23"/>
  <c r="BI91" i="23"/>
  <c r="BH91" i="23"/>
  <c r="BG91" i="23"/>
  <c r="BF91" i="23"/>
  <c r="BL90" i="23"/>
  <c r="BK90" i="23"/>
  <c r="BJ90" i="23"/>
  <c r="BI90" i="23"/>
  <c r="BH90" i="23"/>
  <c r="BG90" i="23"/>
  <c r="BF90" i="23"/>
  <c r="BL89" i="23"/>
  <c r="BK89" i="23"/>
  <c r="BJ89" i="23"/>
  <c r="BI89" i="23"/>
  <c r="BH89" i="23"/>
  <c r="BG89" i="23"/>
  <c r="BF89" i="23"/>
  <c r="BL88" i="23"/>
  <c r="BK88" i="23"/>
  <c r="BJ88" i="23"/>
  <c r="BI88" i="23"/>
  <c r="BH88" i="23"/>
  <c r="BG88" i="23"/>
  <c r="BF88" i="23"/>
  <c r="BL87" i="23"/>
  <c r="BK87" i="23"/>
  <c r="BJ87" i="23"/>
  <c r="BI87" i="23"/>
  <c r="BH87" i="23"/>
  <c r="BG87" i="23"/>
  <c r="BF87" i="23"/>
  <c r="BL86" i="23"/>
  <c r="BK86" i="23"/>
  <c r="BJ86" i="23"/>
  <c r="BI86" i="23"/>
  <c r="BH86" i="23"/>
  <c r="BG86" i="23"/>
  <c r="BF86" i="23"/>
  <c r="BL85" i="23"/>
  <c r="BK85" i="23"/>
  <c r="BJ85" i="23"/>
  <c r="BI85" i="23"/>
  <c r="BH85" i="23"/>
  <c r="BG85" i="23"/>
  <c r="BF85" i="23"/>
  <c r="BL84" i="23"/>
  <c r="BK84" i="23"/>
  <c r="BJ84" i="23"/>
  <c r="BI84" i="23"/>
  <c r="BH84" i="23"/>
  <c r="BG84" i="23"/>
  <c r="BF84" i="23"/>
  <c r="BL83" i="23"/>
  <c r="BK83" i="23"/>
  <c r="BJ83" i="23"/>
  <c r="BI83" i="23"/>
  <c r="BH83" i="23"/>
  <c r="BG83" i="23"/>
  <c r="BF83" i="23"/>
  <c r="BL82" i="23"/>
  <c r="BK82" i="23"/>
  <c r="BJ82" i="23"/>
  <c r="BI82" i="23"/>
  <c r="BH82" i="23"/>
  <c r="BG82" i="23"/>
  <c r="BF82" i="23"/>
  <c r="BL81" i="23"/>
  <c r="BK81" i="23"/>
  <c r="BJ81" i="23"/>
  <c r="BI81" i="23"/>
  <c r="BH81" i="23"/>
  <c r="BG81" i="23"/>
  <c r="BF81" i="23"/>
  <c r="BL80" i="23"/>
  <c r="BK80" i="23"/>
  <c r="BJ80" i="23"/>
  <c r="BI80" i="23"/>
  <c r="BH80" i="23"/>
  <c r="BG80" i="23"/>
  <c r="BF80" i="23"/>
  <c r="BL79" i="23"/>
  <c r="BK79" i="23"/>
  <c r="BJ79" i="23"/>
  <c r="BI79" i="23"/>
  <c r="BH79" i="23"/>
  <c r="BG79" i="23"/>
  <c r="BF79" i="23"/>
  <c r="BL78" i="23"/>
  <c r="BK78" i="23"/>
  <c r="BJ78" i="23"/>
  <c r="BI78" i="23"/>
  <c r="BH78" i="23"/>
  <c r="BG78" i="23"/>
  <c r="BF78" i="23"/>
  <c r="BL77" i="23"/>
  <c r="BK77" i="23"/>
  <c r="BJ77" i="23"/>
  <c r="BI77" i="23"/>
  <c r="BH77" i="23"/>
  <c r="BG77" i="23"/>
  <c r="BF77" i="23"/>
  <c r="BL76" i="23"/>
  <c r="BK76" i="23"/>
  <c r="BJ76" i="23"/>
  <c r="BI76" i="23"/>
  <c r="BH76" i="23"/>
  <c r="BG76" i="23"/>
  <c r="BF76" i="23"/>
  <c r="BL75" i="23"/>
  <c r="BK75" i="23"/>
  <c r="BJ75" i="23"/>
  <c r="BI75" i="23"/>
  <c r="BH75" i="23"/>
  <c r="BG75" i="23"/>
  <c r="BF75" i="23"/>
  <c r="BL74" i="23"/>
  <c r="BK74" i="23"/>
  <c r="BJ74" i="23"/>
  <c r="BI74" i="23"/>
  <c r="BH74" i="23"/>
  <c r="BG74" i="23"/>
  <c r="BF74" i="23"/>
  <c r="BL73" i="23"/>
  <c r="BK73" i="23"/>
  <c r="BJ73" i="23"/>
  <c r="BI73" i="23"/>
  <c r="BH73" i="23"/>
  <c r="BG73" i="23"/>
  <c r="BF73" i="23"/>
  <c r="BL72" i="23"/>
  <c r="BK72" i="23"/>
  <c r="BJ72" i="23"/>
  <c r="BI72" i="23"/>
  <c r="BH72" i="23"/>
  <c r="BG72" i="23"/>
  <c r="BF72" i="23"/>
  <c r="BL71" i="23"/>
  <c r="BK71" i="23"/>
  <c r="BJ71" i="23"/>
  <c r="BI71" i="23"/>
  <c r="BH71" i="23"/>
  <c r="BG71" i="23"/>
  <c r="BF71" i="23"/>
  <c r="BL70" i="23"/>
  <c r="BK70" i="23"/>
  <c r="BJ70" i="23"/>
  <c r="BI70" i="23"/>
  <c r="BH70" i="23"/>
  <c r="BG70" i="23"/>
  <c r="BF70" i="23"/>
  <c r="BL69" i="23"/>
  <c r="BK69" i="23"/>
  <c r="BJ69" i="23"/>
  <c r="BI69" i="23"/>
  <c r="BH69" i="23"/>
  <c r="BG69" i="23"/>
  <c r="BF69" i="23"/>
  <c r="BL68" i="23"/>
  <c r="BK68" i="23"/>
  <c r="BJ68" i="23"/>
  <c r="BI68" i="23"/>
  <c r="BH68" i="23"/>
  <c r="BG68" i="23"/>
  <c r="BF68" i="23"/>
  <c r="BL67" i="23"/>
  <c r="BK67" i="23"/>
  <c r="BJ67" i="23"/>
  <c r="BI67" i="23"/>
  <c r="BH67" i="23"/>
  <c r="BG67" i="23"/>
  <c r="BF67" i="23"/>
  <c r="BL66" i="23"/>
  <c r="BK66" i="23"/>
  <c r="BJ66" i="23"/>
  <c r="BI66" i="23"/>
  <c r="BH66" i="23"/>
  <c r="BG66" i="23"/>
  <c r="BF66" i="23"/>
  <c r="BL65" i="23"/>
  <c r="BK65" i="23"/>
  <c r="BJ65" i="23"/>
  <c r="BI65" i="23"/>
  <c r="BH65" i="23"/>
  <c r="BG65" i="23"/>
  <c r="BF65" i="23"/>
  <c r="BL64" i="23"/>
  <c r="BK64" i="23"/>
  <c r="BJ64" i="23"/>
  <c r="BI64" i="23"/>
  <c r="BH64" i="23"/>
  <c r="BG64" i="23"/>
  <c r="BF64" i="23"/>
  <c r="BL63" i="23"/>
  <c r="BK63" i="23"/>
  <c r="BJ63" i="23"/>
  <c r="BI63" i="23"/>
  <c r="BH63" i="23"/>
  <c r="BG63" i="23"/>
  <c r="BF63" i="23"/>
  <c r="BL62" i="23"/>
  <c r="BK62" i="23"/>
  <c r="BJ62" i="23"/>
  <c r="BI62" i="23"/>
  <c r="BH62" i="23"/>
  <c r="BG62" i="23"/>
  <c r="BF62" i="23"/>
  <c r="BL61" i="23"/>
  <c r="BK61" i="23"/>
  <c r="BJ61" i="23"/>
  <c r="BI61" i="23"/>
  <c r="BH61" i="23"/>
  <c r="BG61" i="23"/>
  <c r="BF61" i="23"/>
  <c r="BL60" i="23"/>
  <c r="BK60" i="23"/>
  <c r="BJ60" i="23"/>
  <c r="BI60" i="23"/>
  <c r="BH60" i="23"/>
  <c r="BG60" i="23"/>
  <c r="BF60" i="23"/>
  <c r="BL59" i="23"/>
  <c r="BK59" i="23"/>
  <c r="BJ59" i="23"/>
  <c r="BI59" i="23"/>
  <c r="BH59" i="23"/>
  <c r="BG59" i="23"/>
  <c r="BF59" i="23"/>
  <c r="BL58" i="23"/>
  <c r="BK58" i="23"/>
  <c r="BJ58" i="23"/>
  <c r="BI58" i="23"/>
  <c r="BH58" i="23"/>
  <c r="BG58" i="23"/>
  <c r="BF58" i="23"/>
  <c r="BL57" i="23"/>
  <c r="BK57" i="23"/>
  <c r="BJ57" i="23"/>
  <c r="BI57" i="23"/>
  <c r="BH57" i="23"/>
  <c r="BG57" i="23"/>
  <c r="BF57" i="23"/>
  <c r="BL56" i="23"/>
  <c r="BK56" i="23"/>
  <c r="BJ56" i="23"/>
  <c r="BI56" i="23"/>
  <c r="BH56" i="23"/>
  <c r="BG56" i="23"/>
  <c r="BF56" i="23"/>
  <c r="BL55" i="23"/>
  <c r="BK55" i="23"/>
  <c r="BJ55" i="23"/>
  <c r="BI55" i="23"/>
  <c r="BH55" i="23"/>
  <c r="BG55" i="23"/>
  <c r="BF55" i="23"/>
  <c r="BL54" i="23"/>
  <c r="BK54" i="23"/>
  <c r="BJ54" i="23"/>
  <c r="BI54" i="23"/>
  <c r="BH54" i="23"/>
  <c r="BG54" i="23"/>
  <c r="BF54" i="23"/>
  <c r="BL53" i="23"/>
  <c r="BK53" i="23"/>
  <c r="BJ53" i="23"/>
  <c r="BI53" i="23"/>
  <c r="BH53" i="23"/>
  <c r="BG53" i="23"/>
  <c r="BF53" i="23"/>
  <c r="BL52" i="23"/>
  <c r="BK52" i="23"/>
  <c r="BJ52" i="23"/>
  <c r="BI52" i="23"/>
  <c r="BH52" i="23"/>
  <c r="BG52" i="23"/>
  <c r="BF52" i="23"/>
  <c r="BL51" i="23"/>
  <c r="BK51" i="23"/>
  <c r="BJ51" i="23"/>
  <c r="BI51" i="23"/>
  <c r="BH51" i="23"/>
  <c r="BG51" i="23"/>
  <c r="BF51" i="23"/>
  <c r="BL50" i="23"/>
  <c r="BK50" i="23"/>
  <c r="BJ50" i="23"/>
  <c r="BI50" i="23"/>
  <c r="BH50" i="23"/>
  <c r="BG50" i="23"/>
  <c r="BF50" i="23"/>
  <c r="BL49" i="23"/>
  <c r="BK49" i="23"/>
  <c r="BJ49" i="23"/>
  <c r="BI49" i="23"/>
  <c r="BH49" i="23"/>
  <c r="BG49" i="23"/>
  <c r="BF49" i="23"/>
  <c r="BL48" i="23"/>
  <c r="BK48" i="23"/>
  <c r="BJ48" i="23"/>
  <c r="BI48" i="23"/>
  <c r="BH48" i="23"/>
  <c r="BG48" i="23"/>
  <c r="BF48" i="23"/>
  <c r="BL47" i="23"/>
  <c r="BK47" i="23"/>
  <c r="BJ47" i="23"/>
  <c r="BI47" i="23"/>
  <c r="BH47" i="23"/>
  <c r="BG47" i="23"/>
  <c r="BF47" i="23"/>
  <c r="BL46" i="23"/>
  <c r="BK46" i="23"/>
  <c r="BJ46" i="23"/>
  <c r="BI46" i="23"/>
  <c r="BH46" i="23"/>
  <c r="BG46" i="23"/>
  <c r="BF46" i="23"/>
  <c r="BL45" i="23"/>
  <c r="BK45" i="23"/>
  <c r="BJ45" i="23"/>
  <c r="BI45" i="23"/>
  <c r="BH45" i="23"/>
  <c r="BG45" i="23"/>
  <c r="BF45" i="23"/>
  <c r="BL44" i="23"/>
  <c r="BK44" i="23"/>
  <c r="BJ44" i="23"/>
  <c r="BI44" i="23"/>
  <c r="BH44" i="23"/>
  <c r="BG44" i="23"/>
  <c r="BF44" i="23"/>
  <c r="BL43" i="23"/>
  <c r="BK43" i="23"/>
  <c r="BJ43" i="23"/>
  <c r="BI43" i="23"/>
  <c r="BH43" i="23"/>
  <c r="BG43" i="23"/>
  <c r="BF43" i="23"/>
  <c r="BL42" i="23"/>
  <c r="BK42" i="23"/>
  <c r="BJ42" i="23"/>
  <c r="BI42" i="23"/>
  <c r="BH42" i="23"/>
  <c r="BG42" i="23"/>
  <c r="BF42" i="23"/>
  <c r="BL41" i="23"/>
  <c r="BK41" i="23"/>
  <c r="BJ41" i="23"/>
  <c r="BI41" i="23"/>
  <c r="BH41" i="23"/>
  <c r="BG41" i="23"/>
  <c r="BF41" i="23"/>
  <c r="BL40" i="23"/>
  <c r="BK40" i="23"/>
  <c r="BJ40" i="23"/>
  <c r="BI40" i="23"/>
  <c r="BH40" i="23"/>
  <c r="BG40" i="23"/>
  <c r="BF40" i="23"/>
  <c r="BL39" i="23"/>
  <c r="BK39" i="23"/>
  <c r="BJ39" i="23"/>
  <c r="BI39" i="23"/>
  <c r="BH39" i="23"/>
  <c r="BG39" i="23"/>
  <c r="BF39" i="23"/>
  <c r="BL38" i="23"/>
  <c r="BK38" i="23"/>
  <c r="BJ38" i="23"/>
  <c r="BI38" i="23"/>
  <c r="BH38" i="23"/>
  <c r="BG38" i="23"/>
  <c r="BF38" i="23"/>
  <c r="BL37" i="23"/>
  <c r="BK37" i="23"/>
  <c r="BJ37" i="23"/>
  <c r="BI37" i="23"/>
  <c r="BH37" i="23"/>
  <c r="BG37" i="23"/>
  <c r="BF37" i="23"/>
  <c r="BL36" i="23"/>
  <c r="BK36" i="23"/>
  <c r="BJ36" i="23"/>
  <c r="BI36" i="23"/>
  <c r="BH36" i="23"/>
  <c r="BG36" i="23"/>
  <c r="BF36" i="23"/>
  <c r="BL35" i="23"/>
  <c r="BK35" i="23"/>
  <c r="BJ35" i="23"/>
  <c r="BI35" i="23"/>
  <c r="BH35" i="23"/>
  <c r="BG35" i="23"/>
  <c r="BF35" i="23"/>
  <c r="BL34" i="23"/>
  <c r="BK34" i="23"/>
  <c r="BJ34" i="23"/>
  <c r="BI34" i="23"/>
  <c r="BH34" i="23"/>
  <c r="BG34" i="23"/>
  <c r="BF34" i="23"/>
  <c r="BL33" i="23"/>
  <c r="BK33" i="23"/>
  <c r="BJ33" i="23"/>
  <c r="BI33" i="23"/>
  <c r="BH33" i="23"/>
  <c r="BG33" i="23"/>
  <c r="BF33" i="23"/>
  <c r="BL32" i="23"/>
  <c r="BK32" i="23"/>
  <c r="BJ32" i="23"/>
  <c r="BI32" i="23"/>
  <c r="BH32" i="23"/>
  <c r="BG32" i="23"/>
  <c r="BF32" i="23"/>
  <c r="BL31" i="23"/>
  <c r="BK31" i="23"/>
  <c r="BJ31" i="23"/>
  <c r="BI31" i="23"/>
  <c r="BH31" i="23"/>
  <c r="BG31" i="23"/>
  <c r="BF31" i="23"/>
  <c r="BL30" i="23"/>
  <c r="BK30" i="23"/>
  <c r="BJ30" i="23"/>
  <c r="BI30" i="23"/>
  <c r="BH30" i="23"/>
  <c r="BG30" i="23"/>
  <c r="BF30" i="23"/>
  <c r="BL29" i="23"/>
  <c r="BK29" i="23"/>
  <c r="BJ29" i="23"/>
  <c r="BI29" i="23"/>
  <c r="BH29" i="23"/>
  <c r="BG29" i="23"/>
  <c r="BF29" i="23"/>
  <c r="BL28" i="23"/>
  <c r="BK28" i="23"/>
  <c r="BJ28" i="23"/>
  <c r="BI28" i="23"/>
  <c r="BH28" i="23"/>
  <c r="BG28" i="23"/>
  <c r="BF28" i="23"/>
  <c r="BL27" i="23"/>
  <c r="BK27" i="23"/>
  <c r="BJ27" i="23"/>
  <c r="BI27" i="23"/>
  <c r="BH27" i="23"/>
  <c r="BG27" i="23"/>
  <c r="BF27" i="23"/>
  <c r="BL26" i="23"/>
  <c r="BK26" i="23"/>
  <c r="BJ26" i="23"/>
  <c r="BI26" i="23"/>
  <c r="BH26" i="23"/>
  <c r="BG26" i="23"/>
  <c r="BF26" i="23"/>
  <c r="BL25" i="23"/>
  <c r="BK25" i="23"/>
  <c r="BJ25" i="23"/>
  <c r="BI25" i="23"/>
  <c r="BH25" i="23"/>
  <c r="BG25" i="23"/>
  <c r="BF25" i="23"/>
  <c r="BL24" i="23"/>
  <c r="BK24" i="23"/>
  <c r="BJ24" i="23"/>
  <c r="BI24" i="23"/>
  <c r="BH24" i="23"/>
  <c r="BG24" i="23"/>
  <c r="BF24" i="23"/>
  <c r="BL23" i="23"/>
  <c r="BK23" i="23"/>
  <c r="BJ23" i="23"/>
  <c r="BI23" i="23"/>
  <c r="BH23" i="23"/>
  <c r="BG23" i="23"/>
  <c r="BF23" i="23"/>
  <c r="BL22" i="23"/>
  <c r="BK22" i="23"/>
  <c r="BJ22" i="23"/>
  <c r="BI22" i="23"/>
  <c r="BH22" i="23"/>
  <c r="BG22" i="23"/>
  <c r="BF22" i="23"/>
  <c r="BL21" i="23"/>
  <c r="BK21" i="23"/>
  <c r="BJ21" i="23"/>
  <c r="BI21" i="23"/>
  <c r="BH21" i="23"/>
  <c r="BG21" i="23"/>
  <c r="BF21" i="23"/>
  <c r="BL20" i="23"/>
  <c r="BK20" i="23"/>
  <c r="BJ20" i="23"/>
  <c r="BI20" i="23"/>
  <c r="BH20" i="23"/>
  <c r="BG20" i="23"/>
  <c r="BF20" i="23"/>
  <c r="BL19" i="23"/>
  <c r="BK19" i="23"/>
  <c r="BJ19" i="23"/>
  <c r="BI19" i="23"/>
  <c r="BH19" i="23"/>
  <c r="BG19" i="23"/>
  <c r="BF19" i="23"/>
  <c r="BL18" i="23"/>
  <c r="BK18" i="23"/>
  <c r="BJ18" i="23"/>
  <c r="BI18" i="23"/>
  <c r="BH18" i="23"/>
  <c r="BG18" i="23"/>
  <c r="BF18" i="23"/>
  <c r="BL17" i="23"/>
  <c r="BK17" i="23"/>
  <c r="BJ17" i="23"/>
  <c r="BI17" i="23"/>
  <c r="BH17" i="23"/>
  <c r="BG17" i="23"/>
  <c r="BF17" i="23"/>
  <c r="BL16" i="23"/>
  <c r="BK16" i="23"/>
  <c r="BJ16" i="23"/>
  <c r="BI16" i="23"/>
  <c r="BH16" i="23"/>
  <c r="BG16" i="23"/>
  <c r="BF16" i="23"/>
  <c r="BL15" i="23"/>
  <c r="BK15" i="23"/>
  <c r="BJ15" i="23"/>
  <c r="BI15" i="23"/>
  <c r="BH15" i="23"/>
  <c r="BG15" i="23"/>
  <c r="BF15" i="23"/>
  <c r="BL14" i="23"/>
  <c r="BK14" i="23"/>
  <c r="BJ14" i="23"/>
  <c r="BI14" i="23"/>
  <c r="BH14" i="23"/>
  <c r="BG14" i="23"/>
  <c r="BF14" i="23"/>
  <c r="BL13" i="23"/>
  <c r="BK13" i="23"/>
  <c r="BJ13" i="23"/>
  <c r="BI13" i="23"/>
  <c r="BH13" i="23"/>
  <c r="BG13" i="23"/>
  <c r="BF13" i="23"/>
  <c r="BL12" i="23"/>
  <c r="BK12" i="23"/>
  <c r="BJ12" i="23"/>
  <c r="BI12" i="23"/>
  <c r="BH12" i="23"/>
  <c r="BG12" i="23"/>
  <c r="BF12" i="23"/>
  <c r="BL11" i="23"/>
  <c r="BK11" i="23"/>
  <c r="BJ11" i="23"/>
  <c r="BI11" i="23"/>
  <c r="BH11" i="23"/>
  <c r="BG11" i="23"/>
  <c r="BF11" i="23"/>
  <c r="BL10" i="23"/>
  <c r="BK10" i="23"/>
  <c r="BJ10" i="23"/>
  <c r="BI10" i="23"/>
  <c r="BH10" i="23"/>
  <c r="BG10" i="23"/>
  <c r="BF10" i="23"/>
  <c r="BL9" i="23"/>
  <c r="BK9" i="23"/>
  <c r="BJ9" i="23"/>
  <c r="BI9" i="23"/>
  <c r="BH9" i="23"/>
  <c r="BG9" i="23"/>
  <c r="BF9" i="23"/>
  <c r="BL8" i="23"/>
  <c r="BK8" i="23"/>
  <c r="BJ8" i="23"/>
  <c r="BI8" i="23"/>
  <c r="BH8" i="23"/>
  <c r="BG8" i="23"/>
  <c r="BF8" i="23"/>
  <c r="BL7" i="23"/>
  <c r="BK7" i="23"/>
  <c r="BJ7" i="23"/>
  <c r="BI7" i="23"/>
  <c r="BH7" i="23"/>
  <c r="BG7" i="23"/>
  <c r="BF7" i="23"/>
  <c r="BL6" i="23"/>
  <c r="BK6" i="23"/>
  <c r="BJ6" i="23"/>
  <c r="BI6" i="23"/>
  <c r="BH6" i="23"/>
  <c r="BG6" i="23"/>
  <c r="BF6" i="23"/>
  <c r="BL5" i="23"/>
  <c r="BK5" i="23"/>
  <c r="BJ5" i="23"/>
  <c r="BI5" i="23"/>
  <c r="BH5" i="23"/>
  <c r="BG5" i="23"/>
  <c r="BF5" i="23"/>
  <c r="BL4" i="23"/>
  <c r="BK4" i="23"/>
  <c r="BJ4" i="23"/>
  <c r="BI4" i="23"/>
  <c r="BH4" i="23"/>
  <c r="BG4" i="23"/>
  <c r="BF4" i="23"/>
  <c r="AE139" i="12" l="1"/>
  <c r="AD139" i="12"/>
  <c r="AC139" i="12"/>
  <c r="AE138" i="12"/>
  <c r="AD138" i="12"/>
  <c r="AC138" i="12"/>
  <c r="AE137" i="12"/>
  <c r="AD137" i="12"/>
  <c r="AC137" i="12"/>
  <c r="AE136" i="12"/>
  <c r="AD136" i="12"/>
  <c r="AC136" i="12"/>
  <c r="AE135" i="12"/>
  <c r="AD135" i="12"/>
  <c r="AC135" i="12"/>
  <c r="AE134" i="12"/>
  <c r="AD134" i="12"/>
  <c r="AC134" i="12"/>
  <c r="AE133" i="12"/>
  <c r="AD133" i="12"/>
  <c r="AC133" i="12"/>
  <c r="AE132" i="12"/>
  <c r="AD132" i="12"/>
  <c r="AC132" i="12"/>
  <c r="AE131" i="12"/>
  <c r="AD131" i="12"/>
  <c r="AC131" i="12"/>
  <c r="AE130" i="12"/>
  <c r="AD130" i="12"/>
  <c r="AC130" i="12"/>
  <c r="AE129" i="12"/>
  <c r="AD129" i="12"/>
  <c r="AC129" i="12"/>
  <c r="AE128" i="12"/>
  <c r="AD128" i="12"/>
  <c r="AC128" i="12"/>
  <c r="AE127" i="12"/>
  <c r="AD127" i="12"/>
  <c r="AC127" i="12"/>
  <c r="AE126" i="12"/>
  <c r="AD126" i="12"/>
  <c r="AC126" i="12"/>
  <c r="AE125" i="12"/>
  <c r="AD125" i="12"/>
  <c r="AC125" i="12"/>
  <c r="AE124" i="12"/>
  <c r="AD124" i="12"/>
  <c r="AC124" i="12"/>
  <c r="AE123" i="12"/>
  <c r="AD123" i="12"/>
  <c r="AC123" i="12"/>
  <c r="AE122" i="12"/>
  <c r="AD122" i="12"/>
  <c r="AC122" i="12"/>
  <c r="AE121" i="12"/>
  <c r="AD121" i="12"/>
  <c r="AC121" i="12"/>
  <c r="AE120" i="12"/>
  <c r="AD120" i="12"/>
  <c r="AC120" i="12"/>
  <c r="AE119" i="12"/>
  <c r="AD119" i="12"/>
  <c r="AC119" i="12"/>
  <c r="AE118" i="12"/>
  <c r="AD118" i="12"/>
  <c r="AC118" i="12"/>
  <c r="AE117" i="12"/>
  <c r="AD117" i="12"/>
  <c r="AC117" i="12"/>
  <c r="AE116" i="12"/>
  <c r="AD116" i="12"/>
  <c r="AC116" i="12"/>
  <c r="AE115" i="12"/>
  <c r="AD115" i="12"/>
  <c r="AC115" i="12"/>
  <c r="AE114" i="12"/>
  <c r="AD114" i="12"/>
  <c r="AC114" i="12"/>
  <c r="AE113" i="12"/>
  <c r="AD113" i="12"/>
  <c r="AC113" i="12"/>
  <c r="AE112" i="12"/>
  <c r="AD112" i="12"/>
  <c r="AC112" i="12"/>
  <c r="AE111" i="12"/>
  <c r="AD111" i="12"/>
  <c r="AC111" i="12"/>
  <c r="AE110" i="12"/>
  <c r="AD110" i="12"/>
  <c r="AC110" i="12"/>
  <c r="AE109" i="12"/>
  <c r="AD109" i="12"/>
  <c r="AC109" i="12"/>
  <c r="AE108" i="12"/>
  <c r="AD108" i="12"/>
  <c r="AC108" i="12"/>
  <c r="AE107" i="12"/>
  <c r="AD107" i="12"/>
  <c r="AC107" i="12"/>
  <c r="AE106" i="12"/>
  <c r="AD106" i="12"/>
  <c r="AC106" i="12"/>
  <c r="AE105" i="12"/>
  <c r="AD105" i="12"/>
  <c r="AC105" i="12"/>
  <c r="AE104" i="12"/>
  <c r="AD104" i="12"/>
  <c r="AC104" i="12"/>
  <c r="AE103" i="12"/>
  <c r="AD103" i="12"/>
  <c r="AC103" i="12"/>
  <c r="AE102" i="12"/>
  <c r="AD102" i="12"/>
  <c r="AC102" i="12"/>
  <c r="AE101" i="12"/>
  <c r="AD101" i="12"/>
  <c r="AC101" i="12"/>
  <c r="AE100" i="12"/>
  <c r="AD100" i="12"/>
  <c r="AC100" i="12"/>
  <c r="AE99" i="12"/>
  <c r="AD99" i="12"/>
  <c r="AC99" i="12"/>
  <c r="AE98" i="12"/>
  <c r="AD98" i="12"/>
  <c r="AC98" i="12"/>
  <c r="AE97" i="12"/>
  <c r="AD97" i="12"/>
  <c r="AC97" i="12"/>
  <c r="AE96" i="12"/>
  <c r="AD96" i="12"/>
  <c r="AC96" i="12"/>
  <c r="AE95" i="12"/>
  <c r="AD95" i="12"/>
  <c r="AC95" i="12"/>
  <c r="AE94" i="12"/>
  <c r="AD94" i="12"/>
  <c r="AC94" i="12"/>
  <c r="AE93" i="12"/>
  <c r="AD93" i="12"/>
  <c r="AC93" i="12"/>
  <c r="AE92" i="12"/>
  <c r="AD92" i="12"/>
  <c r="AC92" i="12"/>
  <c r="AE91" i="12"/>
  <c r="AD91" i="12"/>
  <c r="AC91" i="12"/>
  <c r="AE90" i="12"/>
  <c r="AD90" i="12"/>
  <c r="AC90" i="12"/>
  <c r="AE89" i="12"/>
  <c r="AD89" i="12"/>
  <c r="AC89" i="12"/>
  <c r="AE88" i="12"/>
  <c r="AD88" i="12"/>
  <c r="AC88" i="12"/>
  <c r="AE87" i="12"/>
  <c r="AD87" i="12"/>
  <c r="AC87" i="12"/>
  <c r="AE86" i="12"/>
  <c r="AD86" i="12"/>
  <c r="AC86" i="12"/>
  <c r="AE85" i="12"/>
  <c r="AD85" i="12"/>
  <c r="AC85" i="12"/>
  <c r="AE84" i="12"/>
  <c r="AD84" i="12"/>
  <c r="AC84" i="12"/>
  <c r="AE83" i="12"/>
  <c r="AD83" i="12"/>
  <c r="AC83" i="12"/>
  <c r="AE82" i="12"/>
  <c r="AD82" i="12"/>
  <c r="AC82" i="12"/>
  <c r="AE81" i="12"/>
  <c r="AD81" i="12"/>
  <c r="AC81" i="12"/>
  <c r="AE80" i="12"/>
  <c r="AD80" i="12"/>
  <c r="AC80" i="12"/>
  <c r="AE79" i="12"/>
  <c r="AD79" i="12"/>
  <c r="AC79" i="12"/>
  <c r="AE78" i="12"/>
  <c r="AD78" i="12"/>
  <c r="AC78" i="12"/>
  <c r="AE77" i="12"/>
  <c r="AD77" i="12"/>
  <c r="AC77" i="12"/>
  <c r="AE76" i="12"/>
  <c r="AD76" i="12"/>
  <c r="AC76" i="12"/>
  <c r="AE75" i="12"/>
  <c r="AD75" i="12"/>
  <c r="AC75" i="12"/>
  <c r="AE74" i="12"/>
  <c r="AD74" i="12"/>
  <c r="AC74" i="12"/>
  <c r="AE73" i="12"/>
  <c r="AD73" i="12"/>
  <c r="AC73" i="12"/>
  <c r="AE72" i="12"/>
  <c r="AD72" i="12"/>
  <c r="AC72" i="12"/>
  <c r="AE71" i="12"/>
  <c r="AD71" i="12"/>
  <c r="AC71" i="12"/>
  <c r="AE70" i="12"/>
  <c r="AD70" i="12"/>
  <c r="AC70" i="12"/>
  <c r="AE69" i="12"/>
  <c r="AD69" i="12"/>
  <c r="AC69" i="12"/>
  <c r="AE68" i="12"/>
  <c r="AD68" i="12"/>
  <c r="AC68" i="12"/>
  <c r="AE67" i="12"/>
  <c r="AD67" i="12"/>
  <c r="AC67" i="12"/>
  <c r="AE66" i="12"/>
  <c r="AD66" i="12"/>
  <c r="AC66" i="12"/>
  <c r="AE65" i="12"/>
  <c r="AD65" i="12"/>
  <c r="AC65" i="12"/>
  <c r="AE64" i="12"/>
  <c r="AD64" i="12"/>
  <c r="AC64" i="12"/>
  <c r="AE63" i="12"/>
  <c r="AD63" i="12"/>
  <c r="AC63" i="12"/>
  <c r="AE62" i="12"/>
  <c r="AD62" i="12"/>
  <c r="AC62" i="12"/>
  <c r="AE61" i="12"/>
  <c r="AD61" i="12"/>
  <c r="AC61" i="12"/>
  <c r="AE60" i="12"/>
  <c r="AD60" i="12"/>
  <c r="AC60" i="12"/>
  <c r="AE59" i="12"/>
  <c r="AD59" i="12"/>
  <c r="AC59" i="12"/>
  <c r="AE58" i="12"/>
  <c r="AD58" i="12"/>
  <c r="AC58" i="12"/>
  <c r="AE57" i="12"/>
  <c r="AD57" i="12"/>
  <c r="AC57" i="12"/>
  <c r="AE56" i="12"/>
  <c r="AD56" i="12"/>
  <c r="AC56" i="12"/>
  <c r="AE55" i="12"/>
  <c r="AD55" i="12"/>
  <c r="AC55" i="12"/>
  <c r="AE54" i="12"/>
  <c r="AD54" i="12"/>
  <c r="AC54" i="12"/>
  <c r="AE53" i="12"/>
  <c r="AD53" i="12"/>
  <c r="AC53" i="12"/>
  <c r="AE52" i="12"/>
  <c r="AD52" i="12"/>
  <c r="AC52" i="12"/>
  <c r="AE51" i="12"/>
  <c r="AD51" i="12"/>
  <c r="AC51" i="12"/>
  <c r="AE50" i="12"/>
  <c r="AD50" i="12"/>
  <c r="AC50" i="12"/>
  <c r="AE49" i="12"/>
  <c r="AD49" i="12"/>
  <c r="AC49" i="12"/>
  <c r="AE48" i="12"/>
  <c r="AD48" i="12"/>
  <c r="AC48" i="12"/>
  <c r="AE47" i="12"/>
  <c r="AD47" i="12"/>
  <c r="AC47" i="12"/>
  <c r="AE46" i="12"/>
  <c r="AD46" i="12"/>
  <c r="AC46" i="12"/>
  <c r="AE45" i="12"/>
  <c r="AD45" i="12"/>
  <c r="AC45" i="12"/>
  <c r="AE44" i="12"/>
  <c r="AD44" i="12"/>
  <c r="AC44" i="12"/>
  <c r="AE43" i="12"/>
  <c r="AD43" i="12"/>
  <c r="AC43" i="12"/>
  <c r="AE42" i="12"/>
  <c r="AD42" i="12"/>
  <c r="AC42" i="12"/>
  <c r="AE41" i="12"/>
  <c r="AD41" i="12"/>
  <c r="AC41" i="12"/>
  <c r="AE40" i="12"/>
  <c r="AD40" i="12"/>
  <c r="AC40" i="12"/>
  <c r="AE39" i="12"/>
  <c r="AD39" i="12"/>
  <c r="AC39" i="12"/>
  <c r="AE38" i="12"/>
  <c r="AD38" i="12"/>
  <c r="AC38" i="12"/>
  <c r="AE37" i="12"/>
  <c r="AD37" i="12"/>
  <c r="AC37" i="12"/>
  <c r="AE36" i="12"/>
  <c r="AD36" i="12"/>
  <c r="AC36" i="12"/>
  <c r="AE35" i="12"/>
  <c r="AD35" i="12"/>
  <c r="AC35" i="12"/>
  <c r="AE34" i="12"/>
  <c r="AD34" i="12"/>
  <c r="AC34" i="12"/>
  <c r="AE33" i="12"/>
  <c r="AD33" i="12"/>
  <c r="AC33" i="12"/>
  <c r="AE32" i="12"/>
  <c r="AD32" i="12"/>
  <c r="AC32" i="12"/>
  <c r="AE31" i="12"/>
  <c r="AD31" i="12"/>
  <c r="AC31" i="12"/>
  <c r="AE30" i="12"/>
  <c r="AD30" i="12"/>
  <c r="AC30" i="12"/>
  <c r="AE29" i="12"/>
  <c r="AD29" i="12"/>
  <c r="AC29" i="12"/>
  <c r="AE28" i="12"/>
  <c r="AD28" i="12"/>
  <c r="AC28" i="12"/>
  <c r="AE27" i="12"/>
  <c r="AD27" i="12"/>
  <c r="AC27" i="12"/>
  <c r="AE26" i="12"/>
  <c r="AD26" i="12"/>
  <c r="AC26" i="12"/>
  <c r="AE25" i="12"/>
  <c r="AD25" i="12"/>
  <c r="AC25" i="12"/>
  <c r="AE24" i="12"/>
  <c r="AD24" i="12"/>
  <c r="AC24" i="12"/>
  <c r="AE23" i="12"/>
  <c r="AD23" i="12"/>
  <c r="AC23" i="12"/>
  <c r="AE22" i="12"/>
  <c r="AD22" i="12"/>
  <c r="AC22" i="12"/>
  <c r="AE21" i="12"/>
  <c r="AD21" i="12"/>
  <c r="AC21" i="12"/>
  <c r="AE20" i="12"/>
  <c r="AD20" i="12"/>
  <c r="AC20" i="12"/>
  <c r="AE19" i="12"/>
  <c r="AD19" i="12"/>
  <c r="AC19" i="12"/>
  <c r="AE18" i="12"/>
  <c r="AD18" i="12"/>
  <c r="AC18" i="12"/>
  <c r="AE17" i="12"/>
  <c r="AD17" i="12"/>
  <c r="AC17" i="12"/>
  <c r="AE16" i="12"/>
  <c r="AD16" i="12"/>
  <c r="AC16" i="12"/>
  <c r="AE15" i="12"/>
  <c r="AD15" i="12"/>
  <c r="AC15" i="12"/>
  <c r="AE14" i="12"/>
  <c r="AD14" i="12"/>
  <c r="AC14" i="12"/>
  <c r="AE13" i="12"/>
  <c r="AD13" i="12"/>
  <c r="AC13" i="12"/>
  <c r="AE12" i="12"/>
  <c r="AD12" i="12"/>
  <c r="AC12" i="12"/>
  <c r="AE11" i="12"/>
  <c r="AD11" i="12"/>
  <c r="AC11" i="12"/>
  <c r="AE10" i="12"/>
  <c r="AD10" i="12"/>
  <c r="AC10" i="12"/>
  <c r="AE9" i="12"/>
  <c r="AD9" i="12"/>
  <c r="AC9" i="12"/>
  <c r="AE8" i="12"/>
  <c r="AD8" i="12"/>
  <c r="AC8" i="12"/>
  <c r="AE7" i="12"/>
  <c r="AD7" i="12"/>
  <c r="AC7" i="12"/>
  <c r="AE6" i="12"/>
  <c r="AD6" i="12"/>
  <c r="AC6" i="12"/>
  <c r="AE5" i="12"/>
  <c r="AD5" i="12"/>
  <c r="AC5" i="12"/>
  <c r="AE4" i="12"/>
  <c r="AD4" i="12"/>
  <c r="AC4" i="12"/>
  <c r="BS139" i="24"/>
  <c r="BR139" i="24"/>
  <c r="BQ139" i="24"/>
  <c r="BP139" i="24"/>
  <c r="BO139" i="24"/>
  <c r="BN139" i="24"/>
  <c r="BM139" i="24"/>
  <c r="BS138" i="24"/>
  <c r="BR138" i="24"/>
  <c r="BQ138" i="24"/>
  <c r="BP138" i="24"/>
  <c r="BO138" i="24"/>
  <c r="BN138" i="24"/>
  <c r="BM138" i="24"/>
  <c r="BS137" i="24"/>
  <c r="BR137" i="24"/>
  <c r="BQ137" i="24"/>
  <c r="BP137" i="24"/>
  <c r="BO137" i="24"/>
  <c r="BN137" i="24"/>
  <c r="BM137" i="24"/>
  <c r="BS136" i="24"/>
  <c r="BR136" i="24"/>
  <c r="BQ136" i="24"/>
  <c r="BP136" i="24"/>
  <c r="BO136" i="24"/>
  <c r="BN136" i="24"/>
  <c r="BM136" i="24"/>
  <c r="BS135" i="24"/>
  <c r="BR135" i="24"/>
  <c r="BQ135" i="24"/>
  <c r="BP135" i="24"/>
  <c r="BO135" i="24"/>
  <c r="BN135" i="24"/>
  <c r="BM135" i="24"/>
  <c r="BS134" i="24"/>
  <c r="BR134" i="24"/>
  <c r="BQ134" i="24"/>
  <c r="BP134" i="24"/>
  <c r="BO134" i="24"/>
  <c r="BN134" i="24"/>
  <c r="BM134" i="24"/>
  <c r="BS133" i="24"/>
  <c r="BR133" i="24"/>
  <c r="BQ133" i="24"/>
  <c r="BP133" i="24"/>
  <c r="BO133" i="24"/>
  <c r="BN133" i="24"/>
  <c r="BM133" i="24"/>
  <c r="BS132" i="24"/>
  <c r="BR132" i="24"/>
  <c r="BQ132" i="24"/>
  <c r="BP132" i="24"/>
  <c r="BO132" i="24"/>
  <c r="BN132" i="24"/>
  <c r="BM132" i="24"/>
  <c r="BS131" i="24"/>
  <c r="BR131" i="24"/>
  <c r="BQ131" i="24"/>
  <c r="BP131" i="24"/>
  <c r="BO131" i="24"/>
  <c r="BN131" i="24"/>
  <c r="BM131" i="24"/>
  <c r="BS130" i="24"/>
  <c r="BR130" i="24"/>
  <c r="BQ130" i="24"/>
  <c r="BP130" i="24"/>
  <c r="BO130" i="24"/>
  <c r="BN130" i="24"/>
  <c r="BM130" i="24"/>
  <c r="BS129" i="24"/>
  <c r="BR129" i="24"/>
  <c r="BQ129" i="24"/>
  <c r="BP129" i="24"/>
  <c r="BO129" i="24"/>
  <c r="BN129" i="24"/>
  <c r="BM129" i="24"/>
  <c r="BS128" i="24"/>
  <c r="BR128" i="24"/>
  <c r="BQ128" i="24"/>
  <c r="BP128" i="24"/>
  <c r="BO128" i="24"/>
  <c r="BN128" i="24"/>
  <c r="BM128" i="24"/>
  <c r="BS127" i="24"/>
  <c r="BR127" i="24"/>
  <c r="BQ127" i="24"/>
  <c r="BP127" i="24"/>
  <c r="BO127" i="24"/>
  <c r="BN127" i="24"/>
  <c r="BM127" i="24"/>
  <c r="BS126" i="24"/>
  <c r="BR126" i="24"/>
  <c r="BQ126" i="24"/>
  <c r="BP126" i="24"/>
  <c r="BO126" i="24"/>
  <c r="BN126" i="24"/>
  <c r="BM126" i="24"/>
  <c r="BS125" i="24"/>
  <c r="BR125" i="24"/>
  <c r="BQ125" i="24"/>
  <c r="BP125" i="24"/>
  <c r="BO125" i="24"/>
  <c r="BN125" i="24"/>
  <c r="BM125" i="24"/>
  <c r="BS124" i="24"/>
  <c r="BR124" i="24"/>
  <c r="BQ124" i="24"/>
  <c r="BP124" i="24"/>
  <c r="BO124" i="24"/>
  <c r="BN124" i="24"/>
  <c r="BM124" i="24"/>
  <c r="BS123" i="24"/>
  <c r="BR123" i="24"/>
  <c r="BQ123" i="24"/>
  <c r="BP123" i="24"/>
  <c r="BO123" i="24"/>
  <c r="BN123" i="24"/>
  <c r="BM123" i="24"/>
  <c r="BS122" i="24"/>
  <c r="BR122" i="24"/>
  <c r="BQ122" i="24"/>
  <c r="BP122" i="24"/>
  <c r="BO122" i="24"/>
  <c r="BN122" i="24"/>
  <c r="BM122" i="24"/>
  <c r="BS121" i="24"/>
  <c r="BR121" i="24"/>
  <c r="BQ121" i="24"/>
  <c r="BP121" i="24"/>
  <c r="BO121" i="24"/>
  <c r="BN121" i="24"/>
  <c r="BM121" i="24"/>
  <c r="BS120" i="24"/>
  <c r="BR120" i="24"/>
  <c r="BQ120" i="24"/>
  <c r="BP120" i="24"/>
  <c r="BO120" i="24"/>
  <c r="BN120" i="24"/>
  <c r="BM120" i="24"/>
  <c r="BS119" i="24"/>
  <c r="BR119" i="24"/>
  <c r="BQ119" i="24"/>
  <c r="BP119" i="24"/>
  <c r="BO119" i="24"/>
  <c r="BN119" i="24"/>
  <c r="BM119" i="24"/>
  <c r="BS118" i="24"/>
  <c r="BR118" i="24"/>
  <c r="BQ118" i="24"/>
  <c r="BP118" i="24"/>
  <c r="BO118" i="24"/>
  <c r="BN118" i="24"/>
  <c r="BM118" i="24"/>
  <c r="BS117" i="24"/>
  <c r="BR117" i="24"/>
  <c r="BQ117" i="24"/>
  <c r="BP117" i="24"/>
  <c r="BO117" i="24"/>
  <c r="BN117" i="24"/>
  <c r="BM117" i="24"/>
  <c r="BS116" i="24"/>
  <c r="BR116" i="24"/>
  <c r="BQ116" i="24"/>
  <c r="BP116" i="24"/>
  <c r="BO116" i="24"/>
  <c r="BN116" i="24"/>
  <c r="BM116" i="24"/>
  <c r="BS115" i="24"/>
  <c r="BR115" i="24"/>
  <c r="BQ115" i="24"/>
  <c r="BP115" i="24"/>
  <c r="BO115" i="24"/>
  <c r="BN115" i="24"/>
  <c r="BM115" i="24"/>
  <c r="BS114" i="24"/>
  <c r="BR114" i="24"/>
  <c r="BQ114" i="24"/>
  <c r="BP114" i="24"/>
  <c r="BO114" i="24"/>
  <c r="BN114" i="24"/>
  <c r="BM114" i="24"/>
  <c r="BS113" i="24"/>
  <c r="BR113" i="24"/>
  <c r="BQ113" i="24"/>
  <c r="BP113" i="24"/>
  <c r="BO113" i="24"/>
  <c r="BN113" i="24"/>
  <c r="BM113" i="24"/>
  <c r="BS112" i="24"/>
  <c r="BR112" i="24"/>
  <c r="BQ112" i="24"/>
  <c r="BP112" i="24"/>
  <c r="BO112" i="24"/>
  <c r="BN112" i="24"/>
  <c r="BM112" i="24"/>
  <c r="BS111" i="24"/>
  <c r="BR111" i="24"/>
  <c r="BQ111" i="24"/>
  <c r="BP111" i="24"/>
  <c r="BO111" i="24"/>
  <c r="BN111" i="24"/>
  <c r="BM111" i="24"/>
  <c r="BS110" i="24"/>
  <c r="BR110" i="24"/>
  <c r="BQ110" i="24"/>
  <c r="BP110" i="24"/>
  <c r="BO110" i="24"/>
  <c r="BN110" i="24"/>
  <c r="BM110" i="24"/>
  <c r="BS109" i="24"/>
  <c r="BR109" i="24"/>
  <c r="BQ109" i="24"/>
  <c r="BP109" i="24"/>
  <c r="BO109" i="24"/>
  <c r="BN109" i="24"/>
  <c r="BM109" i="24"/>
  <c r="BS108" i="24"/>
  <c r="BR108" i="24"/>
  <c r="BQ108" i="24"/>
  <c r="BP108" i="24"/>
  <c r="BO108" i="24"/>
  <c r="BN108" i="24"/>
  <c r="BM108" i="24"/>
  <c r="BS107" i="24"/>
  <c r="BR107" i="24"/>
  <c r="BQ107" i="24"/>
  <c r="BP107" i="24"/>
  <c r="BO107" i="24"/>
  <c r="BN107" i="24"/>
  <c r="BM107" i="24"/>
  <c r="BS106" i="24"/>
  <c r="BR106" i="24"/>
  <c r="BQ106" i="24"/>
  <c r="BP106" i="24"/>
  <c r="BO106" i="24"/>
  <c r="BN106" i="24"/>
  <c r="BM106" i="24"/>
  <c r="BS105" i="24"/>
  <c r="BR105" i="24"/>
  <c r="BQ105" i="24"/>
  <c r="BP105" i="24"/>
  <c r="BO105" i="24"/>
  <c r="BN105" i="24"/>
  <c r="BM105" i="24"/>
  <c r="BS104" i="24"/>
  <c r="BR104" i="24"/>
  <c r="BQ104" i="24"/>
  <c r="BP104" i="24"/>
  <c r="BO104" i="24"/>
  <c r="BN104" i="24"/>
  <c r="BM104" i="24"/>
  <c r="BS103" i="24"/>
  <c r="BR103" i="24"/>
  <c r="BQ103" i="24"/>
  <c r="BP103" i="24"/>
  <c r="BO103" i="24"/>
  <c r="BN103" i="24"/>
  <c r="BM103" i="24"/>
  <c r="BS102" i="24"/>
  <c r="BR102" i="24"/>
  <c r="BQ102" i="24"/>
  <c r="BP102" i="24"/>
  <c r="BO102" i="24"/>
  <c r="BN102" i="24"/>
  <c r="BM102" i="24"/>
  <c r="BS101" i="24"/>
  <c r="BR101" i="24"/>
  <c r="BQ101" i="24"/>
  <c r="BP101" i="24"/>
  <c r="BO101" i="24"/>
  <c r="BN101" i="24"/>
  <c r="BM101" i="24"/>
  <c r="BS100" i="24"/>
  <c r="BR100" i="24"/>
  <c r="BQ100" i="24"/>
  <c r="BP100" i="24"/>
  <c r="BO100" i="24"/>
  <c r="BN100" i="24"/>
  <c r="BM100" i="24"/>
  <c r="BS99" i="24"/>
  <c r="BR99" i="24"/>
  <c r="BQ99" i="24"/>
  <c r="BP99" i="24"/>
  <c r="BO99" i="24"/>
  <c r="BN99" i="24"/>
  <c r="BM99" i="24"/>
  <c r="BS98" i="24"/>
  <c r="BR98" i="24"/>
  <c r="BQ98" i="24"/>
  <c r="BP98" i="24"/>
  <c r="BO98" i="24"/>
  <c r="BN98" i="24"/>
  <c r="BM98" i="24"/>
  <c r="BS97" i="24"/>
  <c r="BR97" i="24"/>
  <c r="BQ97" i="24"/>
  <c r="BP97" i="24"/>
  <c r="BO97" i="24"/>
  <c r="BN97" i="24"/>
  <c r="BM97" i="24"/>
  <c r="BS96" i="24"/>
  <c r="BR96" i="24"/>
  <c r="BQ96" i="24"/>
  <c r="BP96" i="24"/>
  <c r="BO96" i="24"/>
  <c r="BN96" i="24"/>
  <c r="BM96" i="24"/>
  <c r="BS95" i="24"/>
  <c r="BR95" i="24"/>
  <c r="BQ95" i="24"/>
  <c r="BP95" i="24"/>
  <c r="BO95" i="24"/>
  <c r="BN95" i="24"/>
  <c r="BM95" i="24"/>
  <c r="BS94" i="24"/>
  <c r="BR94" i="24"/>
  <c r="BQ94" i="24"/>
  <c r="BP94" i="24"/>
  <c r="BO94" i="24"/>
  <c r="BN94" i="24"/>
  <c r="BM94" i="24"/>
  <c r="BS93" i="24"/>
  <c r="BR93" i="24"/>
  <c r="BQ93" i="24"/>
  <c r="BP93" i="24"/>
  <c r="BO93" i="24"/>
  <c r="BN93" i="24"/>
  <c r="BM93" i="24"/>
  <c r="BS92" i="24"/>
  <c r="BR92" i="24"/>
  <c r="BQ92" i="24"/>
  <c r="BP92" i="24"/>
  <c r="BO92" i="24"/>
  <c r="BN92" i="24"/>
  <c r="BM92" i="24"/>
  <c r="BS91" i="24"/>
  <c r="BR91" i="24"/>
  <c r="BQ91" i="24"/>
  <c r="BP91" i="24"/>
  <c r="BO91" i="24"/>
  <c r="BN91" i="24"/>
  <c r="BM91" i="24"/>
  <c r="BS90" i="24"/>
  <c r="BR90" i="24"/>
  <c r="BQ90" i="24"/>
  <c r="BP90" i="24"/>
  <c r="BO90" i="24"/>
  <c r="BN90" i="24"/>
  <c r="BM90" i="24"/>
  <c r="BS89" i="24"/>
  <c r="BR89" i="24"/>
  <c r="BQ89" i="24"/>
  <c r="BP89" i="24"/>
  <c r="BO89" i="24"/>
  <c r="BN89" i="24"/>
  <c r="BM89" i="24"/>
  <c r="BS88" i="24"/>
  <c r="BR88" i="24"/>
  <c r="BQ88" i="24"/>
  <c r="BP88" i="24"/>
  <c r="BO88" i="24"/>
  <c r="BN88" i="24"/>
  <c r="BM88" i="24"/>
  <c r="BS87" i="24"/>
  <c r="BR87" i="24"/>
  <c r="BQ87" i="24"/>
  <c r="BP87" i="24"/>
  <c r="BO87" i="24"/>
  <c r="BN87" i="24"/>
  <c r="BM87" i="24"/>
  <c r="BS86" i="24"/>
  <c r="BR86" i="24"/>
  <c r="BQ86" i="24"/>
  <c r="BP86" i="24"/>
  <c r="BO86" i="24"/>
  <c r="BN86" i="24"/>
  <c r="BM86" i="24"/>
  <c r="BS85" i="24"/>
  <c r="BR85" i="24"/>
  <c r="BQ85" i="24"/>
  <c r="BP85" i="24"/>
  <c r="BO85" i="24"/>
  <c r="BN85" i="24"/>
  <c r="BM85" i="24"/>
  <c r="BS84" i="24"/>
  <c r="BR84" i="24"/>
  <c r="BQ84" i="24"/>
  <c r="BP84" i="24"/>
  <c r="BO84" i="24"/>
  <c r="BN84" i="24"/>
  <c r="BM84" i="24"/>
  <c r="BS83" i="24"/>
  <c r="BR83" i="24"/>
  <c r="BQ83" i="24"/>
  <c r="BP83" i="24"/>
  <c r="BO83" i="24"/>
  <c r="BN83" i="24"/>
  <c r="BM83" i="24"/>
  <c r="BS82" i="24"/>
  <c r="BR82" i="24"/>
  <c r="BQ82" i="24"/>
  <c r="BP82" i="24"/>
  <c r="BO82" i="24"/>
  <c r="BN82" i="24"/>
  <c r="BM82" i="24"/>
  <c r="BS81" i="24"/>
  <c r="BR81" i="24"/>
  <c r="BQ81" i="24"/>
  <c r="BP81" i="24"/>
  <c r="BO81" i="24"/>
  <c r="BN81" i="24"/>
  <c r="BM81" i="24"/>
  <c r="BS80" i="24"/>
  <c r="BR80" i="24"/>
  <c r="BQ80" i="24"/>
  <c r="BP80" i="24"/>
  <c r="BO80" i="24"/>
  <c r="BN80" i="24"/>
  <c r="BM80" i="24"/>
  <c r="BS79" i="24"/>
  <c r="BR79" i="24"/>
  <c r="BQ79" i="24"/>
  <c r="BP79" i="24"/>
  <c r="BO79" i="24"/>
  <c r="BN79" i="24"/>
  <c r="BM79" i="24"/>
  <c r="BS78" i="24"/>
  <c r="BR78" i="24"/>
  <c r="BQ78" i="24"/>
  <c r="BP78" i="24"/>
  <c r="BO78" i="24"/>
  <c r="BN78" i="24"/>
  <c r="BM78" i="24"/>
  <c r="BS77" i="24"/>
  <c r="BR77" i="24"/>
  <c r="BQ77" i="24"/>
  <c r="BP77" i="24"/>
  <c r="BO77" i="24"/>
  <c r="BN77" i="24"/>
  <c r="BM77" i="24"/>
  <c r="BS76" i="24"/>
  <c r="BR76" i="24"/>
  <c r="BQ76" i="24"/>
  <c r="BP76" i="24"/>
  <c r="BO76" i="24"/>
  <c r="BN76" i="24"/>
  <c r="BM76" i="24"/>
  <c r="BS75" i="24"/>
  <c r="BR75" i="24"/>
  <c r="BQ75" i="24"/>
  <c r="BP75" i="24"/>
  <c r="BO75" i="24"/>
  <c r="BN75" i="24"/>
  <c r="BM75" i="24"/>
  <c r="BS74" i="24"/>
  <c r="BR74" i="24"/>
  <c r="BQ74" i="24"/>
  <c r="BP74" i="24"/>
  <c r="BO74" i="24"/>
  <c r="BN74" i="24"/>
  <c r="BM74" i="24"/>
  <c r="BS73" i="24"/>
  <c r="BR73" i="24"/>
  <c r="BQ73" i="24"/>
  <c r="BP73" i="24"/>
  <c r="BO73" i="24"/>
  <c r="BN73" i="24"/>
  <c r="BM73" i="24"/>
  <c r="BS72" i="24"/>
  <c r="BR72" i="24"/>
  <c r="BQ72" i="24"/>
  <c r="BP72" i="24"/>
  <c r="BO72" i="24"/>
  <c r="BN72" i="24"/>
  <c r="BM72" i="24"/>
  <c r="BS71" i="24"/>
  <c r="BR71" i="24"/>
  <c r="BQ71" i="24"/>
  <c r="BP71" i="24"/>
  <c r="BO71" i="24"/>
  <c r="BN71" i="24"/>
  <c r="BM71" i="24"/>
  <c r="BS70" i="24"/>
  <c r="BR70" i="24"/>
  <c r="BQ70" i="24"/>
  <c r="BP70" i="24"/>
  <c r="BO70" i="24"/>
  <c r="BN70" i="24"/>
  <c r="BM70" i="24"/>
  <c r="BS69" i="24"/>
  <c r="BR69" i="24"/>
  <c r="BQ69" i="24"/>
  <c r="BP69" i="24"/>
  <c r="BO69" i="24"/>
  <c r="BN69" i="24"/>
  <c r="BM69" i="24"/>
  <c r="BS68" i="24"/>
  <c r="BR68" i="24"/>
  <c r="BQ68" i="24"/>
  <c r="BP68" i="24"/>
  <c r="BO68" i="24"/>
  <c r="BN68" i="24"/>
  <c r="BM68" i="24"/>
  <c r="BS67" i="24"/>
  <c r="BR67" i="24"/>
  <c r="BQ67" i="24"/>
  <c r="BP67" i="24"/>
  <c r="BO67" i="24"/>
  <c r="BN67" i="24"/>
  <c r="BM67" i="24"/>
  <c r="BS66" i="24"/>
  <c r="BR66" i="24"/>
  <c r="BQ66" i="24"/>
  <c r="BP66" i="24"/>
  <c r="BO66" i="24"/>
  <c r="BN66" i="24"/>
  <c r="BM66" i="24"/>
  <c r="BS65" i="24"/>
  <c r="BR65" i="24"/>
  <c r="BQ65" i="24"/>
  <c r="BP65" i="24"/>
  <c r="BO65" i="24"/>
  <c r="BN65" i="24"/>
  <c r="BM65" i="24"/>
  <c r="BS64" i="24"/>
  <c r="BR64" i="24"/>
  <c r="BQ64" i="24"/>
  <c r="BP64" i="24"/>
  <c r="BO64" i="24"/>
  <c r="BN64" i="24"/>
  <c r="BM64" i="24"/>
  <c r="BS63" i="24"/>
  <c r="BR63" i="24"/>
  <c r="BQ63" i="24"/>
  <c r="BP63" i="24"/>
  <c r="BO63" i="24"/>
  <c r="BN63" i="24"/>
  <c r="BM63" i="24"/>
  <c r="BS62" i="24"/>
  <c r="BR62" i="24"/>
  <c r="BQ62" i="24"/>
  <c r="BP62" i="24"/>
  <c r="BO62" i="24"/>
  <c r="BN62" i="24"/>
  <c r="BM62" i="24"/>
  <c r="BS61" i="24"/>
  <c r="BR61" i="24"/>
  <c r="BQ61" i="24"/>
  <c r="BP61" i="24"/>
  <c r="BO61" i="24"/>
  <c r="BN61" i="24"/>
  <c r="BM61" i="24"/>
  <c r="BS60" i="24"/>
  <c r="BR60" i="24"/>
  <c r="BQ60" i="24"/>
  <c r="BP60" i="24"/>
  <c r="BO60" i="24"/>
  <c r="BN60" i="24"/>
  <c r="BM60" i="24"/>
  <c r="BS59" i="24"/>
  <c r="BR59" i="24"/>
  <c r="BQ59" i="24"/>
  <c r="BP59" i="24"/>
  <c r="BO59" i="24"/>
  <c r="BN59" i="24"/>
  <c r="BM59" i="24"/>
  <c r="BS58" i="24"/>
  <c r="BR58" i="24"/>
  <c r="BQ58" i="24"/>
  <c r="BP58" i="24"/>
  <c r="BO58" i="24"/>
  <c r="BN58" i="24"/>
  <c r="BM58" i="24"/>
  <c r="BS57" i="24"/>
  <c r="BR57" i="24"/>
  <c r="BQ57" i="24"/>
  <c r="BP57" i="24"/>
  <c r="BO57" i="24"/>
  <c r="BN57" i="24"/>
  <c r="BM57" i="24"/>
  <c r="BS56" i="24"/>
  <c r="BR56" i="24"/>
  <c r="BQ56" i="24"/>
  <c r="BP56" i="24"/>
  <c r="BO56" i="24"/>
  <c r="BN56" i="24"/>
  <c r="BM56" i="24"/>
  <c r="BS55" i="24"/>
  <c r="BR55" i="24"/>
  <c r="BQ55" i="24"/>
  <c r="BP55" i="24"/>
  <c r="BO55" i="24"/>
  <c r="BN55" i="24"/>
  <c r="BM55" i="24"/>
  <c r="BS54" i="24"/>
  <c r="BR54" i="24"/>
  <c r="BQ54" i="24"/>
  <c r="BP54" i="24"/>
  <c r="BO54" i="24"/>
  <c r="BN54" i="24"/>
  <c r="BM54" i="24"/>
  <c r="BS53" i="24"/>
  <c r="BR53" i="24"/>
  <c r="BQ53" i="24"/>
  <c r="BP53" i="24"/>
  <c r="BO53" i="24"/>
  <c r="BN53" i="24"/>
  <c r="BM53" i="24"/>
  <c r="BS52" i="24"/>
  <c r="BR52" i="24"/>
  <c r="BQ52" i="24"/>
  <c r="BP52" i="24"/>
  <c r="BO52" i="24"/>
  <c r="BN52" i="24"/>
  <c r="BM52" i="24"/>
  <c r="BS51" i="24"/>
  <c r="BR51" i="24"/>
  <c r="BQ51" i="24"/>
  <c r="BP51" i="24"/>
  <c r="BO51" i="24"/>
  <c r="BN51" i="24"/>
  <c r="BM51" i="24"/>
  <c r="BS50" i="24"/>
  <c r="BR50" i="24"/>
  <c r="BQ50" i="24"/>
  <c r="BP50" i="24"/>
  <c r="BO50" i="24"/>
  <c r="BN50" i="24"/>
  <c r="BM50" i="24"/>
  <c r="BS49" i="24"/>
  <c r="BR49" i="24"/>
  <c r="BQ49" i="24"/>
  <c r="BP49" i="24"/>
  <c r="BO49" i="24"/>
  <c r="BN49" i="24"/>
  <c r="BM49" i="24"/>
  <c r="BS48" i="24"/>
  <c r="BR48" i="24"/>
  <c r="BQ48" i="24"/>
  <c r="BP48" i="24"/>
  <c r="BO48" i="24"/>
  <c r="BN48" i="24"/>
  <c r="BM48" i="24"/>
  <c r="BS47" i="24"/>
  <c r="BR47" i="24"/>
  <c r="BQ47" i="24"/>
  <c r="BP47" i="24"/>
  <c r="BO47" i="24"/>
  <c r="BN47" i="24"/>
  <c r="BM47" i="24"/>
  <c r="BS46" i="24"/>
  <c r="BR46" i="24"/>
  <c r="BQ46" i="24"/>
  <c r="BP46" i="24"/>
  <c r="BO46" i="24"/>
  <c r="BN46" i="24"/>
  <c r="BM46" i="24"/>
  <c r="BS45" i="24"/>
  <c r="BR45" i="24"/>
  <c r="BQ45" i="24"/>
  <c r="BP45" i="24"/>
  <c r="BO45" i="24"/>
  <c r="BN45" i="24"/>
  <c r="BM45" i="24"/>
  <c r="BS44" i="24"/>
  <c r="BR44" i="24"/>
  <c r="BQ44" i="24"/>
  <c r="BP44" i="24"/>
  <c r="BO44" i="24"/>
  <c r="BN44" i="24"/>
  <c r="BM44" i="24"/>
  <c r="BS43" i="24"/>
  <c r="BR43" i="24"/>
  <c r="BQ43" i="24"/>
  <c r="BP43" i="24"/>
  <c r="BO43" i="24"/>
  <c r="BN43" i="24"/>
  <c r="BM43" i="24"/>
  <c r="BS42" i="24"/>
  <c r="BR42" i="24"/>
  <c r="BQ42" i="24"/>
  <c r="BP42" i="24"/>
  <c r="BO42" i="24"/>
  <c r="BN42" i="24"/>
  <c r="BM42" i="24"/>
  <c r="BS41" i="24"/>
  <c r="BR41" i="24"/>
  <c r="BQ41" i="24"/>
  <c r="BP41" i="24"/>
  <c r="BO41" i="24"/>
  <c r="BN41" i="24"/>
  <c r="BM41" i="24"/>
  <c r="BS40" i="24"/>
  <c r="BR40" i="24"/>
  <c r="BQ40" i="24"/>
  <c r="BP40" i="24"/>
  <c r="BO40" i="24"/>
  <c r="BN40" i="24"/>
  <c r="BM40" i="24"/>
  <c r="BS39" i="24"/>
  <c r="BR39" i="24"/>
  <c r="BQ39" i="24"/>
  <c r="BP39" i="24"/>
  <c r="BO39" i="24"/>
  <c r="BN39" i="24"/>
  <c r="BM39" i="24"/>
  <c r="BS38" i="24"/>
  <c r="BR38" i="24"/>
  <c r="BQ38" i="24"/>
  <c r="BP38" i="24"/>
  <c r="BO38" i="24"/>
  <c r="BN38" i="24"/>
  <c r="BM38" i="24"/>
  <c r="BS37" i="24"/>
  <c r="BR37" i="24"/>
  <c r="BQ37" i="24"/>
  <c r="BP37" i="24"/>
  <c r="BO37" i="24"/>
  <c r="BN37" i="24"/>
  <c r="BM37" i="24"/>
  <c r="BS36" i="24"/>
  <c r="BR36" i="24"/>
  <c r="BQ36" i="24"/>
  <c r="BP36" i="24"/>
  <c r="BO36" i="24"/>
  <c r="BN36" i="24"/>
  <c r="BM36" i="24"/>
  <c r="BS35" i="24"/>
  <c r="BR35" i="24"/>
  <c r="BQ35" i="24"/>
  <c r="BP35" i="24"/>
  <c r="BO35" i="24"/>
  <c r="BN35" i="24"/>
  <c r="BM35" i="24"/>
  <c r="BS34" i="24"/>
  <c r="BR34" i="24"/>
  <c r="BQ34" i="24"/>
  <c r="BP34" i="24"/>
  <c r="BO34" i="24"/>
  <c r="BN34" i="24"/>
  <c r="BM34" i="24"/>
  <c r="BS33" i="24"/>
  <c r="BR33" i="24"/>
  <c r="BQ33" i="24"/>
  <c r="BP33" i="24"/>
  <c r="BO33" i="24"/>
  <c r="BN33" i="24"/>
  <c r="BM33" i="24"/>
  <c r="BS32" i="24"/>
  <c r="BR32" i="24"/>
  <c r="BQ32" i="24"/>
  <c r="BP32" i="24"/>
  <c r="BO32" i="24"/>
  <c r="BN32" i="24"/>
  <c r="BM32" i="24"/>
  <c r="BS31" i="24"/>
  <c r="BR31" i="24"/>
  <c r="BQ31" i="24"/>
  <c r="BP31" i="24"/>
  <c r="BO31" i="24"/>
  <c r="BN31" i="24"/>
  <c r="BM31" i="24"/>
  <c r="BS30" i="24"/>
  <c r="BR30" i="24"/>
  <c r="BQ30" i="24"/>
  <c r="BP30" i="24"/>
  <c r="BO30" i="24"/>
  <c r="BN30" i="24"/>
  <c r="BM30" i="24"/>
  <c r="BS29" i="24"/>
  <c r="BR29" i="24"/>
  <c r="BQ29" i="24"/>
  <c r="BP29" i="24"/>
  <c r="BO29" i="24"/>
  <c r="BN29" i="24"/>
  <c r="BM29" i="24"/>
  <c r="BS28" i="24"/>
  <c r="BR28" i="24"/>
  <c r="BQ28" i="24"/>
  <c r="BP28" i="24"/>
  <c r="BO28" i="24"/>
  <c r="BN28" i="24"/>
  <c r="BM28" i="24"/>
  <c r="BS27" i="24"/>
  <c r="BR27" i="24"/>
  <c r="BQ27" i="24"/>
  <c r="BP27" i="24"/>
  <c r="BO27" i="24"/>
  <c r="BN27" i="24"/>
  <c r="BM27" i="24"/>
  <c r="BS26" i="24"/>
  <c r="BR26" i="24"/>
  <c r="BQ26" i="24"/>
  <c r="BP26" i="24"/>
  <c r="BO26" i="24"/>
  <c r="BN26" i="24"/>
  <c r="BM26" i="24"/>
  <c r="BS25" i="24"/>
  <c r="BR25" i="24"/>
  <c r="BQ25" i="24"/>
  <c r="BP25" i="24"/>
  <c r="BO25" i="24"/>
  <c r="BN25" i="24"/>
  <c r="BM25" i="24"/>
  <c r="BS24" i="24"/>
  <c r="BR24" i="24"/>
  <c r="BQ24" i="24"/>
  <c r="BP24" i="24"/>
  <c r="BO24" i="24"/>
  <c r="BN24" i="24"/>
  <c r="BM24" i="24"/>
  <c r="BS23" i="24"/>
  <c r="BR23" i="24"/>
  <c r="BQ23" i="24"/>
  <c r="BP23" i="24"/>
  <c r="BO23" i="24"/>
  <c r="BN23" i="24"/>
  <c r="BM23" i="24"/>
  <c r="BS22" i="24"/>
  <c r="BR22" i="24"/>
  <c r="BQ22" i="24"/>
  <c r="BP22" i="24"/>
  <c r="BO22" i="24"/>
  <c r="BN22" i="24"/>
  <c r="BM22" i="24"/>
  <c r="BS21" i="24"/>
  <c r="BR21" i="24"/>
  <c r="BQ21" i="24"/>
  <c r="BP21" i="24"/>
  <c r="BO21" i="24"/>
  <c r="BN21" i="24"/>
  <c r="BM21" i="24"/>
  <c r="BS20" i="24"/>
  <c r="BR20" i="24"/>
  <c r="BQ20" i="24"/>
  <c r="BP20" i="24"/>
  <c r="BO20" i="24"/>
  <c r="BN20" i="24"/>
  <c r="BM20" i="24"/>
  <c r="BS19" i="24"/>
  <c r="BR19" i="24"/>
  <c r="BQ19" i="24"/>
  <c r="BP19" i="24"/>
  <c r="BO19" i="24"/>
  <c r="BN19" i="24"/>
  <c r="BM19" i="24"/>
  <c r="BS18" i="24"/>
  <c r="BR18" i="24"/>
  <c r="BQ18" i="24"/>
  <c r="BP18" i="24"/>
  <c r="BO18" i="24"/>
  <c r="BN18" i="24"/>
  <c r="BM18" i="24"/>
  <c r="BS17" i="24"/>
  <c r="BR17" i="24"/>
  <c r="BQ17" i="24"/>
  <c r="BP17" i="24"/>
  <c r="BO17" i="24"/>
  <c r="BN17" i="24"/>
  <c r="BM17" i="24"/>
  <c r="BS16" i="24"/>
  <c r="BR16" i="24"/>
  <c r="BQ16" i="24"/>
  <c r="BP16" i="24"/>
  <c r="BO16" i="24"/>
  <c r="BN16" i="24"/>
  <c r="BM16" i="24"/>
  <c r="BS15" i="24"/>
  <c r="BR15" i="24"/>
  <c r="BQ15" i="24"/>
  <c r="BP15" i="24"/>
  <c r="BO15" i="24"/>
  <c r="BN15" i="24"/>
  <c r="BM15" i="24"/>
  <c r="BS14" i="24"/>
  <c r="BR14" i="24"/>
  <c r="BQ14" i="24"/>
  <c r="BP14" i="24"/>
  <c r="BO14" i="24"/>
  <c r="BN14" i="24"/>
  <c r="BM14" i="24"/>
  <c r="BS13" i="24"/>
  <c r="BR13" i="24"/>
  <c r="BQ13" i="24"/>
  <c r="BP13" i="24"/>
  <c r="BO13" i="24"/>
  <c r="BN13" i="24"/>
  <c r="BM13" i="24"/>
  <c r="BS12" i="24"/>
  <c r="BR12" i="24"/>
  <c r="BQ12" i="24"/>
  <c r="BP12" i="24"/>
  <c r="BO12" i="24"/>
  <c r="BN12" i="24"/>
  <c r="BM12" i="24"/>
  <c r="BS11" i="24"/>
  <c r="BR11" i="24"/>
  <c r="BQ11" i="24"/>
  <c r="BP11" i="24"/>
  <c r="BO11" i="24"/>
  <c r="BN11" i="24"/>
  <c r="BM11" i="24"/>
  <c r="BS10" i="24"/>
  <c r="BR10" i="24"/>
  <c r="BQ10" i="24"/>
  <c r="BP10" i="24"/>
  <c r="BO10" i="24"/>
  <c r="BN10" i="24"/>
  <c r="BM10" i="24"/>
  <c r="BS9" i="24"/>
  <c r="BR9" i="24"/>
  <c r="BQ9" i="24"/>
  <c r="BP9" i="24"/>
  <c r="BO9" i="24"/>
  <c r="BN9" i="24"/>
  <c r="BM9" i="24"/>
  <c r="BS8" i="24"/>
  <c r="BR8" i="24"/>
  <c r="BQ8" i="24"/>
  <c r="BP8" i="24"/>
  <c r="BO8" i="24"/>
  <c r="BN8" i="24"/>
  <c r="BM8" i="24"/>
  <c r="BS7" i="24"/>
  <c r="BR7" i="24"/>
  <c r="BQ7" i="24"/>
  <c r="BP7" i="24"/>
  <c r="BO7" i="24"/>
  <c r="BN7" i="24"/>
  <c r="BM7" i="24"/>
  <c r="BS6" i="24"/>
  <c r="BR6" i="24"/>
  <c r="BQ6" i="24"/>
  <c r="BP6" i="24"/>
  <c r="BO6" i="24"/>
  <c r="BN6" i="24"/>
  <c r="BM6" i="24"/>
  <c r="BS5" i="24"/>
  <c r="BR5" i="24"/>
  <c r="BQ5" i="24"/>
  <c r="BP5" i="24"/>
  <c r="BO5" i="24"/>
  <c r="BN5" i="24"/>
  <c r="BM5" i="24"/>
  <c r="BS4" i="24"/>
  <c r="BR4" i="24"/>
  <c r="BQ4" i="24"/>
  <c r="BP4" i="24"/>
  <c r="BO4" i="24"/>
  <c r="BN4" i="24"/>
  <c r="BM4" i="24"/>
  <c r="C128" i="23" l="1"/>
  <c r="AV128" i="23"/>
  <c r="AS128" i="23"/>
  <c r="AT128" i="23"/>
  <c r="AU128" i="23"/>
  <c r="AW128" i="23"/>
  <c r="AX128" i="23"/>
  <c r="AD128" i="23"/>
  <c r="AE128" i="23"/>
  <c r="AF128" i="23"/>
  <c r="AG128" i="23"/>
  <c r="AH128" i="23"/>
  <c r="AI128" i="23"/>
  <c r="AJ128" i="23"/>
  <c r="B128" i="23"/>
  <c r="D128" i="23"/>
  <c r="E128" i="23"/>
  <c r="F128" i="23"/>
  <c r="G128" i="23"/>
  <c r="H128" i="23"/>
  <c r="AK128" i="23"/>
  <c r="AL128" i="23"/>
  <c r="AM128" i="23"/>
  <c r="AN128" i="23"/>
  <c r="AO128" i="23"/>
  <c r="AP128" i="23"/>
  <c r="AQ128" i="23"/>
  <c r="I128" i="23"/>
  <c r="J128" i="23"/>
  <c r="K128" i="23"/>
  <c r="L128" i="23"/>
  <c r="M128" i="23"/>
  <c r="N128" i="23"/>
  <c r="O128" i="23"/>
  <c r="P128" i="23"/>
  <c r="Q128" i="23"/>
  <c r="R128" i="23"/>
  <c r="S128" i="23"/>
  <c r="T128" i="23"/>
  <c r="U128" i="23"/>
  <c r="V128" i="23"/>
  <c r="W128" i="23"/>
  <c r="X128" i="23"/>
  <c r="Y128" i="23"/>
  <c r="Z128" i="23"/>
  <c r="AA128" i="23"/>
  <c r="AB128" i="23"/>
  <c r="AC128" i="23"/>
  <c r="AR128" i="23"/>
  <c r="AS122" i="23"/>
  <c r="AT122" i="23"/>
  <c r="AU122" i="23"/>
  <c r="AV122" i="23"/>
  <c r="AW122" i="23"/>
  <c r="AX122" i="23"/>
  <c r="AD122" i="23"/>
  <c r="AE122" i="23"/>
  <c r="AF122" i="23"/>
  <c r="AG122" i="23"/>
  <c r="AH122" i="23"/>
  <c r="AI122" i="23"/>
  <c r="AJ122" i="23"/>
  <c r="B122" i="23"/>
  <c r="C122" i="23"/>
  <c r="D122" i="23"/>
  <c r="E122" i="23"/>
  <c r="F122" i="23"/>
  <c r="G122" i="23"/>
  <c r="H122" i="23"/>
  <c r="AK122" i="23"/>
  <c r="AL122" i="23"/>
  <c r="AM122" i="23"/>
  <c r="AN122" i="23"/>
  <c r="AO122" i="23"/>
  <c r="AP122" i="23"/>
  <c r="AQ122" i="23"/>
  <c r="I122" i="23"/>
  <c r="J122" i="23"/>
  <c r="K122" i="23"/>
  <c r="L122" i="23"/>
  <c r="M122" i="23"/>
  <c r="N122" i="23"/>
  <c r="O122" i="23"/>
  <c r="P122" i="23"/>
  <c r="Q122" i="23"/>
  <c r="R122" i="23"/>
  <c r="S122" i="23"/>
  <c r="T122" i="23"/>
  <c r="U122" i="23"/>
  <c r="V122" i="23"/>
  <c r="W122" i="23"/>
  <c r="X122" i="23"/>
  <c r="Y122" i="23"/>
  <c r="Z122" i="23"/>
  <c r="AA122" i="23"/>
  <c r="AB122" i="23"/>
  <c r="AC122" i="23"/>
  <c r="AR122" i="23"/>
  <c r="AS112" i="23"/>
  <c r="AT112" i="23"/>
  <c r="AU112" i="23"/>
  <c r="AV112" i="23"/>
  <c r="AW112" i="23"/>
  <c r="AX112" i="23"/>
  <c r="AD112" i="23"/>
  <c r="AE112" i="23"/>
  <c r="AF112" i="23"/>
  <c r="AG112" i="23"/>
  <c r="AH112" i="23"/>
  <c r="AI112" i="23"/>
  <c r="AJ112" i="23"/>
  <c r="B112" i="23"/>
  <c r="C112" i="23"/>
  <c r="D112" i="23"/>
  <c r="E112" i="23"/>
  <c r="F112" i="23"/>
  <c r="G112" i="23"/>
  <c r="H112" i="23"/>
  <c r="AK112" i="23"/>
  <c r="AL112" i="23"/>
  <c r="AM112" i="23"/>
  <c r="AN112" i="23"/>
  <c r="AO112" i="23"/>
  <c r="AP112" i="23"/>
  <c r="AQ112" i="23"/>
  <c r="I112" i="23"/>
  <c r="J112" i="23"/>
  <c r="K112" i="23"/>
  <c r="L112" i="23"/>
  <c r="M112" i="23"/>
  <c r="N112" i="23"/>
  <c r="O112" i="23"/>
  <c r="P112" i="23"/>
  <c r="Q112" i="23"/>
  <c r="R112" i="23"/>
  <c r="S112" i="23"/>
  <c r="T112" i="23"/>
  <c r="U112" i="23"/>
  <c r="V112" i="23"/>
  <c r="W112" i="23"/>
  <c r="X112" i="23"/>
  <c r="Y112" i="23"/>
  <c r="Z112" i="23"/>
  <c r="AA112" i="23"/>
  <c r="AB112" i="23"/>
  <c r="AC112" i="23"/>
  <c r="AR112" i="23"/>
  <c r="AS72" i="23"/>
  <c r="AT72" i="23"/>
  <c r="AU72" i="23"/>
  <c r="AV72" i="23"/>
  <c r="AW72" i="23"/>
  <c r="AX72" i="23"/>
  <c r="AD72" i="23"/>
  <c r="AE72" i="23"/>
  <c r="AF72" i="23"/>
  <c r="AG72" i="23"/>
  <c r="AH72" i="23"/>
  <c r="AI72" i="23"/>
  <c r="AJ72" i="23"/>
  <c r="B72" i="23"/>
  <c r="C72" i="23"/>
  <c r="D72" i="23"/>
  <c r="E72" i="23"/>
  <c r="F72" i="23"/>
  <c r="G72" i="23"/>
  <c r="H72" i="23"/>
  <c r="AK72" i="23"/>
  <c r="AL72" i="23"/>
  <c r="AM72" i="23"/>
  <c r="AN72" i="23"/>
  <c r="AO72" i="23"/>
  <c r="AP72" i="23"/>
  <c r="AQ72" i="23"/>
  <c r="I72" i="23"/>
  <c r="J72" i="23"/>
  <c r="K72" i="23"/>
  <c r="L72" i="23"/>
  <c r="M72" i="23"/>
  <c r="N72" i="23"/>
  <c r="O72" i="23"/>
  <c r="P72" i="23"/>
  <c r="Q72" i="23"/>
  <c r="R72" i="23"/>
  <c r="S72" i="23"/>
  <c r="T72" i="23"/>
  <c r="U72" i="23"/>
  <c r="V72" i="23"/>
  <c r="W72" i="23"/>
  <c r="X72" i="23"/>
  <c r="Y72" i="23"/>
  <c r="Z72" i="23"/>
  <c r="AA72" i="23"/>
  <c r="AB72" i="23"/>
  <c r="AC72" i="23"/>
  <c r="AR72" i="23"/>
  <c r="AS65" i="23"/>
  <c r="AT65" i="23"/>
  <c r="AU65" i="23"/>
  <c r="AV65" i="23"/>
  <c r="AW65" i="23"/>
  <c r="AX65" i="23"/>
  <c r="AD65" i="23"/>
  <c r="AE65" i="23"/>
  <c r="AF65" i="23"/>
  <c r="AG65" i="23"/>
  <c r="AH65" i="23"/>
  <c r="AI65" i="23"/>
  <c r="AJ65" i="23"/>
  <c r="B65" i="23"/>
  <c r="C65" i="23"/>
  <c r="D65" i="23"/>
  <c r="E65" i="23"/>
  <c r="F65" i="23"/>
  <c r="G65" i="23"/>
  <c r="H65" i="23"/>
  <c r="AK65" i="23"/>
  <c r="AL65" i="23"/>
  <c r="AM65" i="23"/>
  <c r="AN65" i="23"/>
  <c r="AO65" i="23"/>
  <c r="AP65" i="23"/>
  <c r="AQ65" i="23"/>
  <c r="I65" i="23"/>
  <c r="J65" i="23"/>
  <c r="K65" i="23"/>
  <c r="L65" i="23"/>
  <c r="M65" i="23"/>
  <c r="N65" i="23"/>
  <c r="O65" i="23"/>
  <c r="P65" i="23"/>
  <c r="Q65" i="23"/>
  <c r="R65" i="23"/>
  <c r="S65" i="23"/>
  <c r="T65" i="23"/>
  <c r="U65" i="23"/>
  <c r="V65" i="23"/>
  <c r="W65" i="23"/>
  <c r="X65" i="23"/>
  <c r="Y65" i="23"/>
  <c r="Z65" i="23"/>
  <c r="AA65" i="23"/>
  <c r="AB65" i="23"/>
  <c r="AC65" i="23"/>
  <c r="AR65" i="23"/>
  <c r="AS57" i="23"/>
  <c r="AT57" i="23"/>
  <c r="AU57" i="23"/>
  <c r="AV57" i="23"/>
  <c r="AW57" i="23"/>
  <c r="AX57" i="23"/>
  <c r="AD57" i="23"/>
  <c r="AE57" i="23"/>
  <c r="AF57" i="23"/>
  <c r="AG57" i="23"/>
  <c r="AH57" i="23"/>
  <c r="AI57" i="23"/>
  <c r="AJ57" i="23"/>
  <c r="B57" i="23"/>
  <c r="C57" i="23"/>
  <c r="D57" i="23"/>
  <c r="E57" i="23"/>
  <c r="F57" i="23"/>
  <c r="G57" i="23"/>
  <c r="H57" i="23"/>
  <c r="AK57" i="23"/>
  <c r="AL57" i="23"/>
  <c r="AM57" i="23"/>
  <c r="AN57" i="23"/>
  <c r="AO57" i="23"/>
  <c r="AP57" i="23"/>
  <c r="AQ57" i="23"/>
  <c r="I57" i="23"/>
  <c r="J57" i="23"/>
  <c r="K57" i="23"/>
  <c r="L57" i="23"/>
  <c r="M57" i="23"/>
  <c r="N57" i="23"/>
  <c r="O57" i="23"/>
  <c r="P57" i="23"/>
  <c r="Q57" i="23"/>
  <c r="R57" i="23"/>
  <c r="S57" i="23"/>
  <c r="T57" i="23"/>
  <c r="U57" i="23"/>
  <c r="V57" i="23"/>
  <c r="W57" i="23"/>
  <c r="X57" i="23"/>
  <c r="Y57" i="23"/>
  <c r="Z57" i="23"/>
  <c r="AA57" i="23"/>
  <c r="AB57" i="23"/>
  <c r="AC57" i="23"/>
  <c r="AR57" i="23"/>
  <c r="AS33" i="23"/>
  <c r="AT33" i="23"/>
  <c r="AU33" i="23"/>
  <c r="AV33" i="23"/>
  <c r="AW33" i="23"/>
  <c r="AX33" i="23"/>
  <c r="AD33" i="23"/>
  <c r="AE33" i="23"/>
  <c r="AF33" i="23"/>
  <c r="AG33" i="23"/>
  <c r="AH33" i="23"/>
  <c r="AI33" i="23"/>
  <c r="AJ33" i="23"/>
  <c r="B33" i="23"/>
  <c r="C33" i="23"/>
  <c r="D33" i="23"/>
  <c r="E33" i="23"/>
  <c r="F33" i="23"/>
  <c r="G33" i="23"/>
  <c r="H33" i="23"/>
  <c r="AK33" i="23"/>
  <c r="AL33" i="23"/>
  <c r="AM33" i="23"/>
  <c r="AN33" i="23"/>
  <c r="AO33" i="23"/>
  <c r="AP33" i="23"/>
  <c r="AQ33" i="23"/>
  <c r="I33" i="23"/>
  <c r="J33" i="23"/>
  <c r="K33" i="23"/>
  <c r="L33" i="23"/>
  <c r="M33" i="23"/>
  <c r="N33" i="23"/>
  <c r="O33" i="23"/>
  <c r="P33" i="23"/>
  <c r="Q33" i="23"/>
  <c r="R33" i="23"/>
  <c r="S33" i="23"/>
  <c r="T33" i="23"/>
  <c r="U33" i="23"/>
  <c r="V33" i="23"/>
  <c r="W33" i="23"/>
  <c r="X33" i="23"/>
  <c r="Y33" i="23"/>
  <c r="Z33" i="23"/>
  <c r="AA33" i="23"/>
  <c r="AB33" i="23"/>
  <c r="AC33" i="23"/>
  <c r="AR33" i="23"/>
  <c r="AS4" i="23"/>
  <c r="AT4" i="23"/>
  <c r="AU4" i="23"/>
  <c r="AV4" i="23"/>
  <c r="AW4" i="23"/>
  <c r="AX4" i="23"/>
  <c r="AD4" i="23"/>
  <c r="AE4" i="23"/>
  <c r="AF4" i="23"/>
  <c r="AG4" i="23"/>
  <c r="AH4" i="23"/>
  <c r="AI4" i="23"/>
  <c r="AJ4" i="23"/>
  <c r="B4" i="23"/>
  <c r="C4" i="23"/>
  <c r="D4" i="23"/>
  <c r="E4" i="23"/>
  <c r="F4" i="23"/>
  <c r="G4" i="23"/>
  <c r="H4" i="23"/>
  <c r="AK4" i="23"/>
  <c r="AL4" i="23"/>
  <c r="AM4" i="23"/>
  <c r="AN4" i="23"/>
  <c r="AO4" i="23"/>
  <c r="AP4" i="23"/>
  <c r="AQ4" i="23"/>
  <c r="I4" i="23"/>
  <c r="J4" i="23"/>
  <c r="K4" i="23"/>
  <c r="L4" i="23"/>
  <c r="M4" i="23"/>
  <c r="N4" i="23"/>
  <c r="O4" i="23"/>
  <c r="P4" i="23"/>
  <c r="Q4" i="23"/>
  <c r="R4" i="23"/>
  <c r="S4" i="23"/>
  <c r="T4" i="23"/>
  <c r="U4" i="23"/>
  <c r="V4" i="23"/>
  <c r="W4" i="23"/>
  <c r="X4" i="23"/>
  <c r="Y4" i="23"/>
  <c r="Z4" i="23"/>
  <c r="AA4" i="23"/>
  <c r="AB4" i="23"/>
  <c r="AC4" i="23"/>
  <c r="AR4" i="23"/>
  <c r="Z145" i="5" l="1"/>
  <c r="AC145" i="5" s="1"/>
  <c r="AA145" i="5"/>
  <c r="AD145" i="5" s="1"/>
  <c r="AB145" i="5"/>
  <c r="AE145" i="5" s="1"/>
  <c r="AB5" i="12"/>
  <c r="AB6" i="12"/>
  <c r="AB7" i="12"/>
  <c r="AB8" i="12"/>
  <c r="AB9" i="12"/>
  <c r="AB10" i="12"/>
  <c r="AB11" i="12"/>
  <c r="AB12" i="12"/>
  <c r="AB13" i="12"/>
  <c r="AB14" i="12"/>
  <c r="AB15" i="12"/>
  <c r="AB16" i="12"/>
  <c r="AB17" i="12"/>
  <c r="AB18" i="12"/>
  <c r="AB19" i="12"/>
  <c r="AB20" i="12"/>
  <c r="AB21" i="12"/>
  <c r="AB22" i="12"/>
  <c r="AB23" i="12"/>
  <c r="AB24" i="12"/>
  <c r="AB25" i="12"/>
  <c r="AB26" i="12"/>
  <c r="AB27" i="12"/>
  <c r="AB28" i="12"/>
  <c r="AB29" i="12"/>
  <c r="AB30" i="12"/>
  <c r="AB31" i="12"/>
  <c r="AB32" i="12"/>
  <c r="AB33" i="12"/>
  <c r="AB34" i="12"/>
  <c r="AB35" i="12"/>
  <c r="AB36" i="12"/>
  <c r="AB37" i="12"/>
  <c r="AB38" i="12"/>
  <c r="AB39" i="12"/>
  <c r="AB40" i="12"/>
  <c r="AB41" i="12"/>
  <c r="AB42" i="12"/>
  <c r="AB43" i="12"/>
  <c r="AB44" i="12"/>
  <c r="AB45" i="12"/>
  <c r="AB46" i="12"/>
  <c r="AB47" i="12"/>
  <c r="AB48" i="12"/>
  <c r="AB49" i="12"/>
  <c r="AB50" i="12"/>
  <c r="AB51" i="12"/>
  <c r="AB52" i="12"/>
  <c r="AB53" i="12"/>
  <c r="AB54" i="12"/>
  <c r="AB55" i="12"/>
  <c r="AB56" i="12"/>
  <c r="AB57" i="12"/>
  <c r="AB58" i="12"/>
  <c r="AB59" i="12"/>
  <c r="AB60" i="12"/>
  <c r="AB61" i="12"/>
  <c r="AB62" i="12"/>
  <c r="AB63" i="12"/>
  <c r="AB64" i="12"/>
  <c r="AB65" i="12"/>
  <c r="AB66" i="12"/>
  <c r="AB67" i="12"/>
  <c r="AB68" i="12"/>
  <c r="AB69" i="12"/>
  <c r="AB70" i="12"/>
  <c r="AB71" i="12"/>
  <c r="AB72" i="12"/>
  <c r="AB73" i="12"/>
  <c r="AB74" i="12"/>
  <c r="AB75" i="12"/>
  <c r="AB76" i="12"/>
  <c r="AB77" i="12"/>
  <c r="AB78" i="12"/>
  <c r="AB79" i="12"/>
  <c r="AB80" i="12"/>
  <c r="AB81" i="12"/>
  <c r="AB82" i="12"/>
  <c r="AB83" i="12"/>
  <c r="AB84" i="12"/>
  <c r="AB85" i="12"/>
  <c r="AB86" i="12"/>
  <c r="AB87" i="12"/>
  <c r="AB88" i="12"/>
  <c r="AB89" i="12"/>
  <c r="AB90" i="12"/>
  <c r="AB91" i="12"/>
  <c r="AB92" i="12"/>
  <c r="AB93" i="12"/>
  <c r="AB94" i="12"/>
  <c r="AB95" i="12"/>
  <c r="AB96" i="12"/>
  <c r="AB97" i="12"/>
  <c r="AB98" i="12"/>
  <c r="AB99" i="12"/>
  <c r="AB100" i="12"/>
  <c r="AB101" i="12"/>
  <c r="AB102" i="12"/>
  <c r="AB103" i="12"/>
  <c r="AB104" i="12"/>
  <c r="AB105" i="12"/>
  <c r="AB106" i="12"/>
  <c r="AB107" i="12"/>
  <c r="AB108" i="12"/>
  <c r="AB109" i="12"/>
  <c r="AB110" i="12"/>
  <c r="AB111" i="12"/>
  <c r="AB112" i="12"/>
  <c r="AB113" i="12"/>
  <c r="AB114" i="12"/>
  <c r="AB115" i="12"/>
  <c r="AB116" i="12"/>
  <c r="AB117" i="12"/>
  <c r="AB118" i="12"/>
  <c r="AB119" i="12"/>
  <c r="AB120" i="12"/>
  <c r="AB121" i="12"/>
  <c r="AB122" i="12"/>
  <c r="AB123" i="12"/>
  <c r="AB124" i="12"/>
  <c r="AB125" i="12"/>
  <c r="AB126" i="12"/>
  <c r="AB127" i="12"/>
  <c r="AB128" i="12"/>
  <c r="AB129" i="12"/>
  <c r="AB130" i="12"/>
  <c r="AB131" i="12"/>
  <c r="AB132" i="12"/>
  <c r="AB133" i="12"/>
  <c r="AB134" i="12"/>
  <c r="AB135" i="12"/>
  <c r="AB136" i="12"/>
  <c r="AB137" i="12"/>
  <c r="AB138" i="12"/>
  <c r="AB139" i="12"/>
  <c r="AA5" i="12"/>
  <c r="AA6" i="12"/>
  <c r="AA7" i="12"/>
  <c r="AA8" i="12"/>
  <c r="AA9" i="12"/>
  <c r="AA10" i="12"/>
  <c r="AA11" i="12"/>
  <c r="AA12" i="12"/>
  <c r="AA13" i="12"/>
  <c r="AA14" i="12"/>
  <c r="AA15" i="12"/>
  <c r="AA16" i="12"/>
  <c r="AA17" i="12"/>
  <c r="AA18" i="12"/>
  <c r="AA19" i="12"/>
  <c r="AA20" i="12"/>
  <c r="AA21" i="12"/>
  <c r="AA22" i="12"/>
  <c r="AA23" i="12"/>
  <c r="AA24" i="12"/>
  <c r="AA25" i="12"/>
  <c r="AA26" i="12"/>
  <c r="AA27" i="12"/>
  <c r="AA28" i="12"/>
  <c r="AA29" i="12"/>
  <c r="AA30" i="12"/>
  <c r="AA31" i="12"/>
  <c r="AA32" i="12"/>
  <c r="AA33" i="12"/>
  <c r="AA34" i="12"/>
  <c r="AA35" i="12"/>
  <c r="AA36" i="12"/>
  <c r="AA37" i="12"/>
  <c r="AA38" i="12"/>
  <c r="AA39" i="12"/>
  <c r="AA40" i="12"/>
  <c r="AA41" i="12"/>
  <c r="AA42" i="12"/>
  <c r="AA43" i="12"/>
  <c r="AA44" i="12"/>
  <c r="AA45" i="12"/>
  <c r="AA46" i="12"/>
  <c r="AA47" i="12"/>
  <c r="AA48" i="12"/>
  <c r="AA49" i="12"/>
  <c r="AA50" i="12"/>
  <c r="AA51" i="12"/>
  <c r="AA52" i="12"/>
  <c r="AA53" i="12"/>
  <c r="AA54" i="12"/>
  <c r="AA55" i="12"/>
  <c r="AA56" i="12"/>
  <c r="AA57" i="12"/>
  <c r="AA58" i="12"/>
  <c r="AA59" i="12"/>
  <c r="AA60" i="12"/>
  <c r="AA61" i="12"/>
  <c r="AA62" i="12"/>
  <c r="AA63" i="12"/>
  <c r="AA64" i="12"/>
  <c r="AA65" i="12"/>
  <c r="AA66" i="12"/>
  <c r="AA67" i="12"/>
  <c r="AA68" i="12"/>
  <c r="AA69" i="12"/>
  <c r="AA70" i="12"/>
  <c r="AA71" i="12"/>
  <c r="AA72" i="12"/>
  <c r="AA73" i="12"/>
  <c r="AA74" i="12"/>
  <c r="AA75" i="12"/>
  <c r="AA76" i="12"/>
  <c r="AA77" i="12"/>
  <c r="AA78" i="12"/>
  <c r="AA79" i="12"/>
  <c r="AA80" i="12"/>
  <c r="AA81" i="12"/>
  <c r="AA82" i="12"/>
  <c r="AA83" i="12"/>
  <c r="AA84" i="12"/>
  <c r="AA85" i="12"/>
  <c r="AA86" i="12"/>
  <c r="AA87" i="12"/>
  <c r="AA88" i="12"/>
  <c r="AA89" i="12"/>
  <c r="AA90" i="12"/>
  <c r="AA91" i="12"/>
  <c r="AA92" i="12"/>
  <c r="AA93" i="12"/>
  <c r="AA94" i="12"/>
  <c r="AA95" i="12"/>
  <c r="AA96" i="12"/>
  <c r="AA97" i="12"/>
  <c r="AA98" i="12"/>
  <c r="AA99" i="12"/>
  <c r="AA100" i="12"/>
  <c r="AA101" i="12"/>
  <c r="AA102" i="12"/>
  <c r="AA103" i="12"/>
  <c r="AA104" i="12"/>
  <c r="AA105" i="12"/>
  <c r="AA106" i="12"/>
  <c r="AA107" i="12"/>
  <c r="AA108" i="12"/>
  <c r="AA109" i="12"/>
  <c r="AA110" i="12"/>
  <c r="AA111" i="12"/>
  <c r="AA112" i="12"/>
  <c r="AA113" i="12"/>
  <c r="AA114" i="12"/>
  <c r="AA115" i="12"/>
  <c r="AA116" i="12"/>
  <c r="AA117" i="12"/>
  <c r="AA118" i="12"/>
  <c r="AA119" i="12"/>
  <c r="AA120" i="12"/>
  <c r="AA121" i="12"/>
  <c r="AA122" i="12"/>
  <c r="AA123" i="12"/>
  <c r="AA124" i="12"/>
  <c r="AA125" i="12"/>
  <c r="AA126" i="12"/>
  <c r="AA127" i="12"/>
  <c r="AA128" i="12"/>
  <c r="AA129" i="12"/>
  <c r="AA130" i="12"/>
  <c r="AA131" i="12"/>
  <c r="AA132" i="12"/>
  <c r="AA133" i="12"/>
  <c r="AA134" i="12"/>
  <c r="AA135" i="12"/>
  <c r="AA136" i="12"/>
  <c r="AA137" i="12"/>
  <c r="AA138" i="12"/>
  <c r="AA139" i="12"/>
  <c r="Z5" i="12"/>
  <c r="Z6" i="12"/>
  <c r="Z7" i="12"/>
  <c r="Z8" i="12"/>
  <c r="Z9" i="12"/>
  <c r="Z10" i="12"/>
  <c r="Z11" i="12"/>
  <c r="Z12" i="12"/>
  <c r="Z13" i="12"/>
  <c r="Z14" i="12"/>
  <c r="Z15" i="12"/>
  <c r="Z16" i="12"/>
  <c r="Z17" i="12"/>
  <c r="Z18" i="12"/>
  <c r="Z19" i="12"/>
  <c r="Z20" i="12"/>
  <c r="Z21" i="12"/>
  <c r="Z22" i="12"/>
  <c r="Z23" i="12"/>
  <c r="Z24" i="12"/>
  <c r="Z25" i="12"/>
  <c r="Z26" i="12"/>
  <c r="Z27" i="12"/>
  <c r="Z28" i="12"/>
  <c r="Z29" i="12"/>
  <c r="Z30" i="12"/>
  <c r="Z31" i="12"/>
  <c r="Z32" i="12"/>
  <c r="Z33" i="12"/>
  <c r="Z34" i="12"/>
  <c r="Z35" i="12"/>
  <c r="Z36" i="12"/>
  <c r="Z37" i="12"/>
  <c r="Z38" i="12"/>
  <c r="Z39" i="12"/>
  <c r="Z40" i="12"/>
  <c r="Z41" i="12"/>
  <c r="Z42" i="12"/>
  <c r="Z43" i="12"/>
  <c r="Z44" i="12"/>
  <c r="Z45" i="12"/>
  <c r="Z46" i="12"/>
  <c r="Z47" i="12"/>
  <c r="Z48" i="12"/>
  <c r="Z49" i="12"/>
  <c r="Z50" i="12"/>
  <c r="Z51" i="12"/>
  <c r="Z52" i="12"/>
  <c r="Z53" i="12"/>
  <c r="Z54" i="12"/>
  <c r="Z55" i="12"/>
  <c r="Z56" i="12"/>
  <c r="Z57" i="12"/>
  <c r="Z58" i="12"/>
  <c r="Z59" i="12"/>
  <c r="Z60" i="12"/>
  <c r="Z61" i="12"/>
  <c r="Z62" i="12"/>
  <c r="Z63" i="12"/>
  <c r="Z64" i="12"/>
  <c r="Z65" i="12"/>
  <c r="Z66" i="12"/>
  <c r="Z67" i="12"/>
  <c r="Z68" i="12"/>
  <c r="Z69" i="12"/>
  <c r="Z70" i="12"/>
  <c r="Z71" i="12"/>
  <c r="Z72" i="12"/>
  <c r="Z73" i="12"/>
  <c r="Z74" i="12"/>
  <c r="Z75" i="12"/>
  <c r="Z76" i="12"/>
  <c r="Z77" i="12"/>
  <c r="Z78" i="12"/>
  <c r="Z79" i="12"/>
  <c r="Z80" i="12"/>
  <c r="Z81" i="12"/>
  <c r="Z82" i="12"/>
  <c r="Z83" i="12"/>
  <c r="Z84" i="12"/>
  <c r="Z85" i="12"/>
  <c r="Z86" i="12"/>
  <c r="Z87" i="12"/>
  <c r="Z88" i="12"/>
  <c r="Z89" i="12"/>
  <c r="Z90" i="12"/>
  <c r="Z91" i="12"/>
  <c r="Z92" i="12"/>
  <c r="Z93" i="12"/>
  <c r="Z94" i="12"/>
  <c r="Z95" i="12"/>
  <c r="Z96" i="12"/>
  <c r="Z97" i="12"/>
  <c r="Z98" i="12"/>
  <c r="Z99" i="12"/>
  <c r="Z100" i="12"/>
  <c r="Z101" i="12"/>
  <c r="Z102" i="12"/>
  <c r="Z103" i="12"/>
  <c r="Z104" i="12"/>
  <c r="Z105" i="12"/>
  <c r="Z106" i="12"/>
  <c r="Z107" i="12"/>
  <c r="Z108" i="12"/>
  <c r="Z109" i="12"/>
  <c r="Z110" i="12"/>
  <c r="Z111" i="12"/>
  <c r="Z112" i="12"/>
  <c r="Z113" i="12"/>
  <c r="Z114" i="12"/>
  <c r="Z115" i="12"/>
  <c r="Z116" i="12"/>
  <c r="Z117" i="12"/>
  <c r="Z118" i="12"/>
  <c r="Z119" i="12"/>
  <c r="Z120" i="12"/>
  <c r="Z121" i="12"/>
  <c r="Z122" i="12"/>
  <c r="Z123" i="12"/>
  <c r="Z124" i="12"/>
  <c r="Z125" i="12"/>
  <c r="Z126" i="12"/>
  <c r="Z127" i="12"/>
  <c r="Z128" i="12"/>
  <c r="Z129" i="12"/>
  <c r="Z130" i="12"/>
  <c r="Z131" i="12"/>
  <c r="Z132" i="12"/>
  <c r="Z133" i="12"/>
  <c r="Z134" i="12"/>
  <c r="Z135" i="12"/>
  <c r="Z136" i="12"/>
  <c r="Z137" i="12"/>
  <c r="Z138" i="12"/>
  <c r="Z139" i="12"/>
  <c r="AB4" i="12"/>
  <c r="AA4" i="12"/>
  <c r="Z4" i="12"/>
  <c r="AE136" i="2" l="1"/>
  <c r="AE137" i="2"/>
  <c r="AD136" i="2"/>
  <c r="AD137" i="2"/>
  <c r="AC136" i="2"/>
  <c r="AC137" i="2"/>
  <c r="AB136" i="2"/>
  <c r="AB137" i="2"/>
  <c r="AA136" i="2"/>
  <c r="AA137" i="2"/>
  <c r="Z136" i="2"/>
  <c r="Z137" i="2"/>
  <c r="Y119" i="11" l="1"/>
  <c r="X119" i="11"/>
  <c r="W119" i="11"/>
  <c r="V119" i="11"/>
  <c r="U119" i="11"/>
  <c r="T119" i="11"/>
  <c r="S119" i="11"/>
  <c r="R119" i="11"/>
  <c r="Q119" i="11"/>
  <c r="P119" i="11"/>
  <c r="O119" i="11"/>
  <c r="N119" i="11"/>
  <c r="M119" i="11"/>
  <c r="L119" i="11"/>
  <c r="K119" i="11"/>
  <c r="J119" i="11"/>
  <c r="I119" i="11"/>
  <c r="H119" i="11"/>
  <c r="G119" i="11"/>
  <c r="F119" i="11"/>
  <c r="E119" i="11"/>
  <c r="D119" i="11"/>
  <c r="C119" i="11"/>
  <c r="B119" i="11"/>
  <c r="Y114" i="11"/>
  <c r="X114" i="11"/>
  <c r="W114" i="11"/>
  <c r="V114" i="11"/>
  <c r="U114" i="11"/>
  <c r="T114" i="11"/>
  <c r="S114" i="11"/>
  <c r="R114" i="11"/>
  <c r="Q114" i="11"/>
  <c r="P114" i="11"/>
  <c r="O114" i="11"/>
  <c r="N114" i="11"/>
  <c r="M114" i="11"/>
  <c r="L114" i="11"/>
  <c r="K114" i="11"/>
  <c r="J114" i="11"/>
  <c r="I114" i="11"/>
  <c r="H114" i="11"/>
  <c r="G114" i="11"/>
  <c r="F114" i="11"/>
  <c r="E114" i="11"/>
  <c r="D114" i="11"/>
  <c r="C114" i="11"/>
  <c r="B114" i="11"/>
  <c r="Y104" i="11"/>
  <c r="X104" i="11"/>
  <c r="W104" i="11"/>
  <c r="V104" i="11"/>
  <c r="U104" i="11"/>
  <c r="T104" i="11"/>
  <c r="S104" i="11"/>
  <c r="R104" i="11"/>
  <c r="Q104" i="1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C104" i="11"/>
  <c r="B104" i="11"/>
  <c r="Y65" i="11"/>
  <c r="X65" i="11"/>
  <c r="W65" i="11"/>
  <c r="V65" i="11"/>
  <c r="U65" i="11"/>
  <c r="T65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B65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B58" i="11"/>
  <c r="Y50" i="11"/>
  <c r="X50" i="11"/>
  <c r="W50" i="11"/>
  <c r="V50" i="11"/>
  <c r="U50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B50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B27" i="11"/>
  <c r="Y4" i="11"/>
  <c r="X4" i="11"/>
  <c r="W4" i="11"/>
  <c r="V4" i="11"/>
  <c r="U4" i="11"/>
  <c r="T4" i="11"/>
  <c r="S4" i="11"/>
  <c r="R4" i="11"/>
  <c r="Q4" i="11"/>
  <c r="P4" i="11"/>
  <c r="O4" i="11"/>
  <c r="N4" i="11"/>
  <c r="M4" i="11"/>
  <c r="L4" i="11"/>
  <c r="K4" i="11"/>
  <c r="J4" i="11"/>
  <c r="I4" i="11"/>
  <c r="H4" i="11"/>
  <c r="G4" i="11"/>
  <c r="F4" i="11"/>
  <c r="E4" i="11"/>
  <c r="D4" i="11"/>
  <c r="C4" i="11"/>
  <c r="B4" i="11"/>
  <c r="C140" i="5" l="1"/>
  <c r="D140" i="5"/>
  <c r="E140" i="5"/>
  <c r="F140" i="5"/>
  <c r="G140" i="5"/>
  <c r="H140" i="5"/>
  <c r="I140" i="5"/>
  <c r="J140" i="5"/>
  <c r="K140" i="5"/>
  <c r="L140" i="5"/>
  <c r="M140" i="5"/>
  <c r="N140" i="5"/>
  <c r="O140" i="5"/>
  <c r="P140" i="5"/>
  <c r="Q140" i="5"/>
  <c r="R140" i="5"/>
  <c r="S140" i="5"/>
  <c r="T140" i="5"/>
  <c r="U140" i="5"/>
  <c r="V140" i="5"/>
  <c r="W140" i="5"/>
  <c r="X140" i="5"/>
  <c r="Y140" i="5"/>
  <c r="B140" i="5"/>
  <c r="Z140" i="5" s="1"/>
  <c r="AC140" i="5" s="1"/>
  <c r="C109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P109" i="5"/>
  <c r="Q109" i="5"/>
  <c r="R109" i="5"/>
  <c r="S109" i="5"/>
  <c r="T109" i="5"/>
  <c r="U109" i="5"/>
  <c r="V109" i="5"/>
  <c r="W109" i="5"/>
  <c r="X109" i="5"/>
  <c r="AA109" i="5" s="1"/>
  <c r="AD109" i="5" s="1"/>
  <c r="Y109" i="5"/>
  <c r="AB109" i="5"/>
  <c r="AE109" i="5" s="1"/>
  <c r="B109" i="5"/>
  <c r="B68" i="5"/>
  <c r="B56" i="5"/>
  <c r="B44" i="5"/>
  <c r="C56" i="5"/>
  <c r="D56" i="5"/>
  <c r="E56" i="5"/>
  <c r="F56" i="5"/>
  <c r="G56" i="5"/>
  <c r="H56" i="5"/>
  <c r="I56" i="5"/>
  <c r="J56" i="5"/>
  <c r="K56" i="5"/>
  <c r="L56" i="5"/>
  <c r="M56" i="5"/>
  <c r="N56" i="5"/>
  <c r="O56" i="5"/>
  <c r="P56" i="5"/>
  <c r="Q56" i="5"/>
  <c r="R56" i="5"/>
  <c r="S56" i="5"/>
  <c r="T56" i="5"/>
  <c r="U56" i="5"/>
  <c r="V56" i="5"/>
  <c r="W56" i="5"/>
  <c r="X56" i="5"/>
  <c r="Y56" i="5"/>
  <c r="AB56" i="5"/>
  <c r="AE56" i="5" s="1"/>
  <c r="C44" i="5"/>
  <c r="D44" i="5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AA44" i="5" s="1"/>
  <c r="AD44" i="5" s="1"/>
  <c r="V44" i="5"/>
  <c r="W44" i="5"/>
  <c r="X44" i="5"/>
  <c r="Y44" i="5"/>
  <c r="AB44" i="5" s="1"/>
  <c r="AE44" i="5" s="1"/>
  <c r="Z44" i="5"/>
  <c r="AC44" i="5" s="1"/>
  <c r="B36" i="5"/>
  <c r="B28" i="5"/>
  <c r="B4" i="5"/>
  <c r="C137" i="8"/>
  <c r="D137" i="8"/>
  <c r="E137" i="8"/>
  <c r="F137" i="8"/>
  <c r="G137" i="8"/>
  <c r="H137" i="8"/>
  <c r="I137" i="8"/>
  <c r="J137" i="8"/>
  <c r="K137" i="8"/>
  <c r="L137" i="8"/>
  <c r="M137" i="8"/>
  <c r="N137" i="8"/>
  <c r="O137" i="8"/>
  <c r="P137" i="8"/>
  <c r="Q137" i="8"/>
  <c r="R137" i="8"/>
  <c r="S137" i="8"/>
  <c r="T137" i="8"/>
  <c r="U137" i="8"/>
  <c r="V137" i="8"/>
  <c r="W137" i="8"/>
  <c r="Z137" i="8" s="1"/>
  <c r="X137" i="8"/>
  <c r="AA137" i="8" s="1"/>
  <c r="Y137" i="8"/>
  <c r="AB137" i="8" s="1"/>
  <c r="B137" i="8"/>
  <c r="B107" i="8"/>
  <c r="B67" i="8"/>
  <c r="C55" i="8"/>
  <c r="D55" i="8"/>
  <c r="E55" i="8"/>
  <c r="F55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B55" i="8"/>
  <c r="C43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B43" i="8"/>
  <c r="B35" i="8"/>
  <c r="B28" i="8"/>
  <c r="B4" i="8"/>
  <c r="C131" i="2"/>
  <c r="D131" i="2"/>
  <c r="E131" i="2"/>
  <c r="F131" i="2"/>
  <c r="G131" i="2"/>
  <c r="H131" i="2"/>
  <c r="I131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B131" i="2"/>
  <c r="B106" i="2"/>
  <c r="B70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B58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B46" i="2"/>
  <c r="B40" i="2"/>
  <c r="B32" i="2"/>
  <c r="B4" i="2"/>
  <c r="C143" i="6"/>
  <c r="D143" i="6"/>
  <c r="E143" i="6"/>
  <c r="F143" i="6"/>
  <c r="G143" i="6"/>
  <c r="H143" i="6"/>
  <c r="I143" i="6"/>
  <c r="J143" i="6"/>
  <c r="K143" i="6"/>
  <c r="L143" i="6"/>
  <c r="M143" i="6"/>
  <c r="N143" i="6"/>
  <c r="O143" i="6"/>
  <c r="P143" i="6"/>
  <c r="AE143" i="6" s="1"/>
  <c r="AH143" i="6" s="1"/>
  <c r="Q143" i="6"/>
  <c r="R143" i="6"/>
  <c r="S143" i="6"/>
  <c r="T143" i="6"/>
  <c r="U143" i="6"/>
  <c r="V143" i="6"/>
  <c r="W143" i="6"/>
  <c r="X143" i="6"/>
  <c r="Y143" i="6"/>
  <c r="Z143" i="6"/>
  <c r="AC143" i="6" s="1"/>
  <c r="AF143" i="6" s="1"/>
  <c r="AA143" i="6"/>
  <c r="AD143" i="6" s="1"/>
  <c r="AG143" i="6" s="1"/>
  <c r="AB143" i="6"/>
  <c r="B143" i="6"/>
  <c r="C113" i="6"/>
  <c r="D113" i="6"/>
  <c r="E113" i="6"/>
  <c r="F113" i="6"/>
  <c r="G113" i="6"/>
  <c r="H113" i="6"/>
  <c r="I113" i="6"/>
  <c r="J113" i="6"/>
  <c r="K113" i="6"/>
  <c r="L113" i="6"/>
  <c r="M113" i="6"/>
  <c r="N113" i="6"/>
  <c r="O113" i="6"/>
  <c r="P113" i="6"/>
  <c r="Q113" i="6"/>
  <c r="R113" i="6"/>
  <c r="S113" i="6"/>
  <c r="T113" i="6"/>
  <c r="U113" i="6"/>
  <c r="V113" i="6"/>
  <c r="W113" i="6"/>
  <c r="X113" i="6"/>
  <c r="Y113" i="6"/>
  <c r="Z113" i="6"/>
  <c r="AC113" i="6" s="1"/>
  <c r="AF113" i="6" s="1"/>
  <c r="AA113" i="6"/>
  <c r="AD113" i="6" s="1"/>
  <c r="AG113" i="6" s="1"/>
  <c r="AB113" i="6"/>
  <c r="AE113" i="6" s="1"/>
  <c r="AH113" i="6" s="1"/>
  <c r="B113" i="6"/>
  <c r="B69" i="6"/>
  <c r="B57" i="6"/>
  <c r="B46" i="6"/>
  <c r="B38" i="6"/>
  <c r="B30" i="6"/>
  <c r="B4" i="6"/>
  <c r="B4" i="7"/>
  <c r="B30" i="7"/>
  <c r="B37" i="7"/>
  <c r="B45" i="7"/>
  <c r="B56" i="7"/>
  <c r="B68" i="7"/>
  <c r="B110" i="7"/>
  <c r="C138" i="7"/>
  <c r="D138" i="7"/>
  <c r="E138" i="7"/>
  <c r="F138" i="7"/>
  <c r="G138" i="7"/>
  <c r="H138" i="7"/>
  <c r="I138" i="7"/>
  <c r="J138" i="7"/>
  <c r="K138" i="7"/>
  <c r="L138" i="7"/>
  <c r="M138" i="7"/>
  <c r="N138" i="7"/>
  <c r="O138" i="7"/>
  <c r="P138" i="7"/>
  <c r="Q138" i="7"/>
  <c r="R138" i="7"/>
  <c r="S138" i="7"/>
  <c r="T138" i="7"/>
  <c r="U138" i="7"/>
  <c r="V138" i="7"/>
  <c r="W138" i="7"/>
  <c r="X138" i="7"/>
  <c r="Y138" i="7"/>
  <c r="Z138" i="7"/>
  <c r="AA138" i="7"/>
  <c r="AB138" i="7"/>
  <c r="B138" i="7"/>
  <c r="C136" i="4"/>
  <c r="D136" i="4"/>
  <c r="E136" i="4"/>
  <c r="F136" i="4"/>
  <c r="G136" i="4"/>
  <c r="H136" i="4"/>
  <c r="I136" i="4"/>
  <c r="J136" i="4"/>
  <c r="K136" i="4"/>
  <c r="L136" i="4"/>
  <c r="M136" i="4"/>
  <c r="N136" i="4"/>
  <c r="O136" i="4"/>
  <c r="P136" i="4"/>
  <c r="Q136" i="4"/>
  <c r="R136" i="4"/>
  <c r="S136" i="4"/>
  <c r="T136" i="4"/>
  <c r="U136" i="4"/>
  <c r="V136" i="4"/>
  <c r="W136" i="4"/>
  <c r="X136" i="4"/>
  <c r="Y136" i="4"/>
  <c r="Z136" i="4"/>
  <c r="AA136" i="4"/>
  <c r="AB136" i="4"/>
  <c r="B136" i="4"/>
  <c r="B111" i="4"/>
  <c r="B73" i="4"/>
  <c r="B61" i="4"/>
  <c r="D48" i="4"/>
  <c r="B48" i="4"/>
  <c r="B41" i="4"/>
  <c r="C48" i="4"/>
  <c r="E48" i="4"/>
  <c r="F48" i="4"/>
  <c r="G48" i="4"/>
  <c r="H48" i="4"/>
  <c r="I48" i="4"/>
  <c r="J48" i="4"/>
  <c r="K48" i="4"/>
  <c r="L48" i="4"/>
  <c r="M48" i="4"/>
  <c r="N48" i="4"/>
  <c r="O48" i="4"/>
  <c r="P48" i="4"/>
  <c r="Q48" i="4"/>
  <c r="R48" i="4"/>
  <c r="S48" i="4"/>
  <c r="T48" i="4"/>
  <c r="U48" i="4"/>
  <c r="V48" i="4"/>
  <c r="W48" i="4"/>
  <c r="X48" i="4"/>
  <c r="Y48" i="4"/>
  <c r="Z48" i="4"/>
  <c r="AA48" i="4"/>
  <c r="AB48" i="4"/>
  <c r="B33" i="4"/>
  <c r="B4" i="4"/>
  <c r="C33" i="4"/>
  <c r="D33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B142" i="8"/>
  <c r="AE142" i="8" s="1"/>
  <c r="AA142" i="8"/>
  <c r="AD142" i="8" s="1"/>
  <c r="Z142" i="8"/>
  <c r="AC142" i="8" s="1"/>
  <c r="AB141" i="8"/>
  <c r="AE141" i="8" s="1"/>
  <c r="AA141" i="8"/>
  <c r="AD141" i="8" s="1"/>
  <c r="Z141" i="8"/>
  <c r="AC141" i="8" s="1"/>
  <c r="AB140" i="8"/>
  <c r="AE140" i="8" s="1"/>
  <c r="AA140" i="8"/>
  <c r="AD140" i="8" s="1"/>
  <c r="Z140" i="8"/>
  <c r="AC140" i="8" s="1"/>
  <c r="AB139" i="8"/>
  <c r="AE139" i="8" s="1"/>
  <c r="AA139" i="8"/>
  <c r="AD139" i="8" s="1"/>
  <c r="Z139" i="8"/>
  <c r="AC139" i="8" s="1"/>
  <c r="AB138" i="8"/>
  <c r="AE138" i="8" s="1"/>
  <c r="AA138" i="8"/>
  <c r="AD138" i="8" s="1"/>
  <c r="Z138" i="8"/>
  <c r="AC138" i="8" s="1"/>
  <c r="AB136" i="8"/>
  <c r="AE136" i="8" s="1"/>
  <c r="AA136" i="8"/>
  <c r="AD136" i="8" s="1"/>
  <c r="Z136" i="8"/>
  <c r="AC136" i="8" s="1"/>
  <c r="AB135" i="8"/>
  <c r="AE135" i="8" s="1"/>
  <c r="AA135" i="8"/>
  <c r="AD135" i="8" s="1"/>
  <c r="Z135" i="8"/>
  <c r="AC135" i="8" s="1"/>
  <c r="AB134" i="8"/>
  <c r="AE134" i="8" s="1"/>
  <c r="AA134" i="8"/>
  <c r="AD134" i="8" s="1"/>
  <c r="Z134" i="8"/>
  <c r="AC134" i="8" s="1"/>
  <c r="AB133" i="8"/>
  <c r="AE133" i="8" s="1"/>
  <c r="AA133" i="8"/>
  <c r="AD133" i="8" s="1"/>
  <c r="Z133" i="8"/>
  <c r="AC133" i="8" s="1"/>
  <c r="AB132" i="8"/>
  <c r="AE132" i="8" s="1"/>
  <c r="AA132" i="8"/>
  <c r="AD132" i="8" s="1"/>
  <c r="Z132" i="8"/>
  <c r="AC132" i="8" s="1"/>
  <c r="AB131" i="8"/>
  <c r="AE131" i="8" s="1"/>
  <c r="AA131" i="8"/>
  <c r="AD131" i="8" s="1"/>
  <c r="Z131" i="8"/>
  <c r="AC131" i="8" s="1"/>
  <c r="AB130" i="8"/>
  <c r="AE130" i="8" s="1"/>
  <c r="AA130" i="8"/>
  <c r="AD130" i="8" s="1"/>
  <c r="Z130" i="8"/>
  <c r="AC130" i="8" s="1"/>
  <c r="AB129" i="8"/>
  <c r="AE129" i="8" s="1"/>
  <c r="AA129" i="8"/>
  <c r="AD129" i="8" s="1"/>
  <c r="Z129" i="8"/>
  <c r="AC129" i="8" s="1"/>
  <c r="AB128" i="8"/>
  <c r="AE128" i="8" s="1"/>
  <c r="AA128" i="8"/>
  <c r="AD128" i="8" s="1"/>
  <c r="Z128" i="8"/>
  <c r="AC128" i="8" s="1"/>
  <c r="AB127" i="8"/>
  <c r="AE127" i="8" s="1"/>
  <c r="AA127" i="8"/>
  <c r="AD127" i="8" s="1"/>
  <c r="Z127" i="8"/>
  <c r="AC127" i="8" s="1"/>
  <c r="AB126" i="8"/>
  <c r="AE126" i="8" s="1"/>
  <c r="AA126" i="8"/>
  <c r="AD126" i="8" s="1"/>
  <c r="Z126" i="8"/>
  <c r="AC126" i="8" s="1"/>
  <c r="AB125" i="8"/>
  <c r="AE125" i="8" s="1"/>
  <c r="AA125" i="8"/>
  <c r="AD125" i="8" s="1"/>
  <c r="Z125" i="8"/>
  <c r="AC125" i="8" s="1"/>
  <c r="AB124" i="8"/>
  <c r="AE124" i="8" s="1"/>
  <c r="AA124" i="8"/>
  <c r="AD124" i="8" s="1"/>
  <c r="Z124" i="8"/>
  <c r="AC124" i="8" s="1"/>
  <c r="AB123" i="8"/>
  <c r="AE123" i="8" s="1"/>
  <c r="AA123" i="8"/>
  <c r="AD123" i="8" s="1"/>
  <c r="Z123" i="8"/>
  <c r="AC123" i="8" s="1"/>
  <c r="AB122" i="8"/>
  <c r="AE122" i="8" s="1"/>
  <c r="AA122" i="8"/>
  <c r="AD122" i="8" s="1"/>
  <c r="Z122" i="8"/>
  <c r="AC122" i="8" s="1"/>
  <c r="AB121" i="8"/>
  <c r="AE121" i="8" s="1"/>
  <c r="AA121" i="8"/>
  <c r="AD121" i="8" s="1"/>
  <c r="Z121" i="8"/>
  <c r="AC121" i="8" s="1"/>
  <c r="AB120" i="8"/>
  <c r="AE120" i="8" s="1"/>
  <c r="AA120" i="8"/>
  <c r="AD120" i="8" s="1"/>
  <c r="Z120" i="8"/>
  <c r="AC120" i="8" s="1"/>
  <c r="AB119" i="8"/>
  <c r="AE119" i="8" s="1"/>
  <c r="AA119" i="8"/>
  <c r="AD119" i="8" s="1"/>
  <c r="Z119" i="8"/>
  <c r="AC119" i="8" s="1"/>
  <c r="AB118" i="8"/>
  <c r="AE118" i="8" s="1"/>
  <c r="AA118" i="8"/>
  <c r="AD118" i="8" s="1"/>
  <c r="Z118" i="8"/>
  <c r="AC118" i="8" s="1"/>
  <c r="AB117" i="8"/>
  <c r="AE117" i="8" s="1"/>
  <c r="AA117" i="8"/>
  <c r="AD117" i="8" s="1"/>
  <c r="Z117" i="8"/>
  <c r="AC117" i="8" s="1"/>
  <c r="AB116" i="8"/>
  <c r="AE116" i="8" s="1"/>
  <c r="AA116" i="8"/>
  <c r="AD116" i="8" s="1"/>
  <c r="Z116" i="8"/>
  <c r="AC116" i="8" s="1"/>
  <c r="AB115" i="8"/>
  <c r="AE115" i="8" s="1"/>
  <c r="AA115" i="8"/>
  <c r="AD115" i="8" s="1"/>
  <c r="Z115" i="8"/>
  <c r="AC115" i="8" s="1"/>
  <c r="AB114" i="8"/>
  <c r="AE114" i="8" s="1"/>
  <c r="AA114" i="8"/>
  <c r="AD114" i="8" s="1"/>
  <c r="Z114" i="8"/>
  <c r="AC114" i="8" s="1"/>
  <c r="AB113" i="8"/>
  <c r="AE113" i="8" s="1"/>
  <c r="AA113" i="8"/>
  <c r="AD113" i="8" s="1"/>
  <c r="Z113" i="8"/>
  <c r="AC113" i="8" s="1"/>
  <c r="AB112" i="8"/>
  <c r="AE112" i="8" s="1"/>
  <c r="AA112" i="8"/>
  <c r="AD112" i="8" s="1"/>
  <c r="Z112" i="8"/>
  <c r="AC112" i="8" s="1"/>
  <c r="AB111" i="8"/>
  <c r="AE111" i="8" s="1"/>
  <c r="AA111" i="8"/>
  <c r="AD111" i="8" s="1"/>
  <c r="Z111" i="8"/>
  <c r="AC111" i="8" s="1"/>
  <c r="AB110" i="8"/>
  <c r="AE110" i="8" s="1"/>
  <c r="AA110" i="8"/>
  <c r="AD110" i="8" s="1"/>
  <c r="Z110" i="8"/>
  <c r="AC110" i="8" s="1"/>
  <c r="AB109" i="8"/>
  <c r="AE109" i="8" s="1"/>
  <c r="AA109" i="8"/>
  <c r="AD109" i="8" s="1"/>
  <c r="Z109" i="8"/>
  <c r="AC109" i="8" s="1"/>
  <c r="AB108" i="8"/>
  <c r="AE108" i="8" s="1"/>
  <c r="AA108" i="8"/>
  <c r="AD108" i="8" s="1"/>
  <c r="Z108" i="8"/>
  <c r="AC108" i="8" s="1"/>
  <c r="Y107" i="8"/>
  <c r="X107" i="8"/>
  <c r="W107" i="8"/>
  <c r="V107" i="8"/>
  <c r="U107" i="8"/>
  <c r="T107" i="8"/>
  <c r="S107" i="8"/>
  <c r="R107" i="8"/>
  <c r="Q107" i="8"/>
  <c r="P107" i="8"/>
  <c r="O107" i="8"/>
  <c r="N107" i="8"/>
  <c r="M107" i="8"/>
  <c r="L107" i="8"/>
  <c r="K107" i="8"/>
  <c r="J107" i="8"/>
  <c r="I107" i="8"/>
  <c r="H107" i="8"/>
  <c r="G107" i="8"/>
  <c r="F107" i="8"/>
  <c r="E107" i="8"/>
  <c r="D107" i="8"/>
  <c r="C107" i="8"/>
  <c r="AB106" i="8"/>
  <c r="AE106" i="8" s="1"/>
  <c r="AA106" i="8"/>
  <c r="AD106" i="8" s="1"/>
  <c r="Z106" i="8"/>
  <c r="AC106" i="8" s="1"/>
  <c r="AB105" i="8"/>
  <c r="AE105" i="8" s="1"/>
  <c r="AA105" i="8"/>
  <c r="AD105" i="8" s="1"/>
  <c r="Z105" i="8"/>
  <c r="AC105" i="8" s="1"/>
  <c r="AB104" i="8"/>
  <c r="AE104" i="8" s="1"/>
  <c r="AA104" i="8"/>
  <c r="AD104" i="8" s="1"/>
  <c r="Z104" i="8"/>
  <c r="AC104" i="8" s="1"/>
  <c r="AB103" i="8"/>
  <c r="AE103" i="8" s="1"/>
  <c r="AA103" i="8"/>
  <c r="AD103" i="8" s="1"/>
  <c r="Z103" i="8"/>
  <c r="AC103" i="8" s="1"/>
  <c r="AB102" i="8"/>
  <c r="AE102" i="8" s="1"/>
  <c r="AA102" i="8"/>
  <c r="AD102" i="8" s="1"/>
  <c r="Z102" i="8"/>
  <c r="AC102" i="8" s="1"/>
  <c r="AB101" i="8"/>
  <c r="AE101" i="8" s="1"/>
  <c r="AA101" i="8"/>
  <c r="AD101" i="8" s="1"/>
  <c r="Z101" i="8"/>
  <c r="AC101" i="8" s="1"/>
  <c r="AB100" i="8"/>
  <c r="AE100" i="8" s="1"/>
  <c r="AA100" i="8"/>
  <c r="AD100" i="8" s="1"/>
  <c r="Z100" i="8"/>
  <c r="AC100" i="8" s="1"/>
  <c r="AB99" i="8"/>
  <c r="AE99" i="8" s="1"/>
  <c r="AA99" i="8"/>
  <c r="AD99" i="8" s="1"/>
  <c r="Z99" i="8"/>
  <c r="AC99" i="8" s="1"/>
  <c r="AB98" i="8"/>
  <c r="AE98" i="8" s="1"/>
  <c r="AA98" i="8"/>
  <c r="AD98" i="8" s="1"/>
  <c r="Z98" i="8"/>
  <c r="AC98" i="8" s="1"/>
  <c r="AB97" i="8"/>
  <c r="AE97" i="8" s="1"/>
  <c r="AA97" i="8"/>
  <c r="AD97" i="8" s="1"/>
  <c r="Z97" i="8"/>
  <c r="AC97" i="8" s="1"/>
  <c r="AB96" i="8"/>
  <c r="AE96" i="8" s="1"/>
  <c r="AA96" i="8"/>
  <c r="AD96" i="8" s="1"/>
  <c r="Z96" i="8"/>
  <c r="AC96" i="8" s="1"/>
  <c r="AB95" i="8"/>
  <c r="AE95" i="8" s="1"/>
  <c r="AA95" i="8"/>
  <c r="AD95" i="8" s="1"/>
  <c r="Z95" i="8"/>
  <c r="AC95" i="8" s="1"/>
  <c r="AB94" i="8"/>
  <c r="AE94" i="8" s="1"/>
  <c r="AA94" i="8"/>
  <c r="AD94" i="8" s="1"/>
  <c r="Z94" i="8"/>
  <c r="AC94" i="8" s="1"/>
  <c r="AB93" i="8"/>
  <c r="AE93" i="8" s="1"/>
  <c r="AA93" i="8"/>
  <c r="AD93" i="8" s="1"/>
  <c r="Z93" i="8"/>
  <c r="AC93" i="8" s="1"/>
  <c r="AB92" i="8"/>
  <c r="AE92" i="8" s="1"/>
  <c r="AA92" i="8"/>
  <c r="AD92" i="8" s="1"/>
  <c r="Z92" i="8"/>
  <c r="AC92" i="8" s="1"/>
  <c r="AB91" i="8"/>
  <c r="AE91" i="8" s="1"/>
  <c r="AA91" i="8"/>
  <c r="AD91" i="8" s="1"/>
  <c r="Z91" i="8"/>
  <c r="AC91" i="8" s="1"/>
  <c r="AB90" i="8"/>
  <c r="AE90" i="8" s="1"/>
  <c r="AA90" i="8"/>
  <c r="AD90" i="8" s="1"/>
  <c r="Z90" i="8"/>
  <c r="AC90" i="8" s="1"/>
  <c r="AB89" i="8"/>
  <c r="AE89" i="8" s="1"/>
  <c r="AA89" i="8"/>
  <c r="AD89" i="8" s="1"/>
  <c r="Z89" i="8"/>
  <c r="AC89" i="8" s="1"/>
  <c r="AB88" i="8"/>
  <c r="AE88" i="8" s="1"/>
  <c r="AA88" i="8"/>
  <c r="AD88" i="8" s="1"/>
  <c r="Z88" i="8"/>
  <c r="AC88" i="8" s="1"/>
  <c r="AB87" i="8"/>
  <c r="AE87" i="8" s="1"/>
  <c r="AA87" i="8"/>
  <c r="AD87" i="8" s="1"/>
  <c r="Z87" i="8"/>
  <c r="AC87" i="8" s="1"/>
  <c r="AB86" i="8"/>
  <c r="AE86" i="8" s="1"/>
  <c r="AA86" i="8"/>
  <c r="AD86" i="8" s="1"/>
  <c r="Z86" i="8"/>
  <c r="AC86" i="8" s="1"/>
  <c r="AB85" i="8"/>
  <c r="AE85" i="8" s="1"/>
  <c r="AA85" i="8"/>
  <c r="AD85" i="8" s="1"/>
  <c r="Z85" i="8"/>
  <c r="AC85" i="8" s="1"/>
  <c r="AB84" i="8"/>
  <c r="AE84" i="8" s="1"/>
  <c r="AA84" i="8"/>
  <c r="AD84" i="8" s="1"/>
  <c r="Z84" i="8"/>
  <c r="AC84" i="8" s="1"/>
  <c r="AB83" i="8"/>
  <c r="AE83" i="8" s="1"/>
  <c r="AA83" i="8"/>
  <c r="AD83" i="8" s="1"/>
  <c r="Z83" i="8"/>
  <c r="AC83" i="8" s="1"/>
  <c r="AB82" i="8"/>
  <c r="AE82" i="8" s="1"/>
  <c r="AA82" i="8"/>
  <c r="AD82" i="8" s="1"/>
  <c r="Z82" i="8"/>
  <c r="AC82" i="8" s="1"/>
  <c r="AB81" i="8"/>
  <c r="AE81" i="8" s="1"/>
  <c r="AA81" i="8"/>
  <c r="AD81" i="8" s="1"/>
  <c r="Z81" i="8"/>
  <c r="AC81" i="8" s="1"/>
  <c r="AB80" i="8"/>
  <c r="AE80" i="8" s="1"/>
  <c r="AA80" i="8"/>
  <c r="AD80" i="8" s="1"/>
  <c r="Z80" i="8"/>
  <c r="AC80" i="8" s="1"/>
  <c r="AB79" i="8"/>
  <c r="AE79" i="8" s="1"/>
  <c r="AA79" i="8"/>
  <c r="AD79" i="8" s="1"/>
  <c r="Z79" i="8"/>
  <c r="AC79" i="8" s="1"/>
  <c r="AB78" i="8"/>
  <c r="AE78" i="8" s="1"/>
  <c r="AA78" i="8"/>
  <c r="AD78" i="8" s="1"/>
  <c r="Z78" i="8"/>
  <c r="AC78" i="8" s="1"/>
  <c r="AB77" i="8"/>
  <c r="AE77" i="8" s="1"/>
  <c r="AA77" i="8"/>
  <c r="AD77" i="8" s="1"/>
  <c r="Z77" i="8"/>
  <c r="AC77" i="8" s="1"/>
  <c r="AB76" i="8"/>
  <c r="AE76" i="8" s="1"/>
  <c r="AA76" i="8"/>
  <c r="AD76" i="8" s="1"/>
  <c r="Z76" i="8"/>
  <c r="AC76" i="8" s="1"/>
  <c r="AB75" i="8"/>
  <c r="AE75" i="8" s="1"/>
  <c r="AA75" i="8"/>
  <c r="AD75" i="8" s="1"/>
  <c r="Z75" i="8"/>
  <c r="AC75" i="8" s="1"/>
  <c r="AB74" i="8"/>
  <c r="AE74" i="8" s="1"/>
  <c r="AA74" i="8"/>
  <c r="AD74" i="8" s="1"/>
  <c r="Z74" i="8"/>
  <c r="AC74" i="8" s="1"/>
  <c r="AB73" i="8"/>
  <c r="AE73" i="8" s="1"/>
  <c r="AA73" i="8"/>
  <c r="AD73" i="8" s="1"/>
  <c r="Z73" i="8"/>
  <c r="AC73" i="8" s="1"/>
  <c r="AB72" i="8"/>
  <c r="AE72" i="8" s="1"/>
  <c r="AA72" i="8"/>
  <c r="AD72" i="8" s="1"/>
  <c r="Z72" i="8"/>
  <c r="AC72" i="8" s="1"/>
  <c r="AB71" i="8"/>
  <c r="AE71" i="8" s="1"/>
  <c r="AA71" i="8"/>
  <c r="AD71" i="8" s="1"/>
  <c r="Z71" i="8"/>
  <c r="AC71" i="8" s="1"/>
  <c r="AB70" i="8"/>
  <c r="AE70" i="8" s="1"/>
  <c r="AA70" i="8"/>
  <c r="AD70" i="8" s="1"/>
  <c r="Z70" i="8"/>
  <c r="AC70" i="8" s="1"/>
  <c r="AB69" i="8"/>
  <c r="AE69" i="8" s="1"/>
  <c r="AA69" i="8"/>
  <c r="AD69" i="8" s="1"/>
  <c r="Z69" i="8"/>
  <c r="AC69" i="8" s="1"/>
  <c r="AB68" i="8"/>
  <c r="AE68" i="8" s="1"/>
  <c r="AA68" i="8"/>
  <c r="AD68" i="8" s="1"/>
  <c r="Z68" i="8"/>
  <c r="AC68" i="8" s="1"/>
  <c r="Y67" i="8"/>
  <c r="X67" i="8"/>
  <c r="W67" i="8"/>
  <c r="V67" i="8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AB66" i="8"/>
  <c r="AE66" i="8" s="1"/>
  <c r="AA66" i="8"/>
  <c r="AD66" i="8" s="1"/>
  <c r="Z66" i="8"/>
  <c r="AC66" i="8" s="1"/>
  <c r="AB65" i="8"/>
  <c r="AE65" i="8" s="1"/>
  <c r="AA65" i="8"/>
  <c r="AD65" i="8" s="1"/>
  <c r="Z65" i="8"/>
  <c r="AC65" i="8" s="1"/>
  <c r="AB64" i="8"/>
  <c r="AE64" i="8" s="1"/>
  <c r="AA64" i="8"/>
  <c r="AD64" i="8" s="1"/>
  <c r="Z64" i="8"/>
  <c r="AC64" i="8" s="1"/>
  <c r="AB63" i="8"/>
  <c r="AE63" i="8" s="1"/>
  <c r="AA63" i="8"/>
  <c r="AD63" i="8" s="1"/>
  <c r="Z63" i="8"/>
  <c r="AC63" i="8" s="1"/>
  <c r="AB62" i="8"/>
  <c r="AE62" i="8" s="1"/>
  <c r="AA62" i="8"/>
  <c r="AD62" i="8" s="1"/>
  <c r="Z62" i="8"/>
  <c r="AC62" i="8" s="1"/>
  <c r="AB61" i="8"/>
  <c r="AE61" i="8" s="1"/>
  <c r="AA61" i="8"/>
  <c r="AD61" i="8" s="1"/>
  <c r="Z61" i="8"/>
  <c r="AC61" i="8" s="1"/>
  <c r="AB60" i="8"/>
  <c r="AE60" i="8" s="1"/>
  <c r="AA60" i="8"/>
  <c r="AD60" i="8" s="1"/>
  <c r="Z60" i="8"/>
  <c r="AC60" i="8" s="1"/>
  <c r="AB59" i="8"/>
  <c r="AE59" i="8" s="1"/>
  <c r="AA59" i="8"/>
  <c r="AD59" i="8" s="1"/>
  <c r="Z59" i="8"/>
  <c r="AC59" i="8" s="1"/>
  <c r="AB58" i="8"/>
  <c r="AE58" i="8" s="1"/>
  <c r="AA58" i="8"/>
  <c r="AD58" i="8" s="1"/>
  <c r="Z58" i="8"/>
  <c r="AC58" i="8" s="1"/>
  <c r="AB57" i="8"/>
  <c r="AE57" i="8" s="1"/>
  <c r="AA57" i="8"/>
  <c r="AD57" i="8" s="1"/>
  <c r="Z57" i="8"/>
  <c r="AC57" i="8" s="1"/>
  <c r="AB56" i="8"/>
  <c r="AE56" i="8" s="1"/>
  <c r="AA56" i="8"/>
  <c r="AD56" i="8" s="1"/>
  <c r="Z56" i="8"/>
  <c r="AC56" i="8" s="1"/>
  <c r="AB54" i="8"/>
  <c r="AE54" i="8" s="1"/>
  <c r="AA54" i="8"/>
  <c r="AD54" i="8" s="1"/>
  <c r="Z54" i="8"/>
  <c r="AC54" i="8" s="1"/>
  <c r="AB53" i="8"/>
  <c r="AE53" i="8" s="1"/>
  <c r="AA53" i="8"/>
  <c r="AD53" i="8" s="1"/>
  <c r="Z53" i="8"/>
  <c r="AC53" i="8" s="1"/>
  <c r="AB52" i="8"/>
  <c r="AE52" i="8" s="1"/>
  <c r="AA52" i="8"/>
  <c r="AD52" i="8" s="1"/>
  <c r="Z52" i="8"/>
  <c r="AC52" i="8" s="1"/>
  <c r="AB51" i="8"/>
  <c r="AE51" i="8" s="1"/>
  <c r="AA51" i="8"/>
  <c r="AD51" i="8" s="1"/>
  <c r="Z51" i="8"/>
  <c r="AC51" i="8" s="1"/>
  <c r="AB50" i="8"/>
  <c r="AE50" i="8" s="1"/>
  <c r="AA50" i="8"/>
  <c r="AD50" i="8" s="1"/>
  <c r="Z50" i="8"/>
  <c r="AC50" i="8" s="1"/>
  <c r="AB49" i="8"/>
  <c r="AE49" i="8" s="1"/>
  <c r="AA49" i="8"/>
  <c r="AD49" i="8" s="1"/>
  <c r="Z49" i="8"/>
  <c r="AC49" i="8" s="1"/>
  <c r="AB48" i="8"/>
  <c r="AE48" i="8" s="1"/>
  <c r="AA48" i="8"/>
  <c r="AD48" i="8" s="1"/>
  <c r="Z48" i="8"/>
  <c r="AC48" i="8" s="1"/>
  <c r="AB47" i="8"/>
  <c r="AE47" i="8" s="1"/>
  <c r="AA47" i="8"/>
  <c r="AD47" i="8" s="1"/>
  <c r="Z47" i="8"/>
  <c r="AC47" i="8" s="1"/>
  <c r="AB46" i="8"/>
  <c r="AE46" i="8" s="1"/>
  <c r="AA46" i="8"/>
  <c r="AD46" i="8" s="1"/>
  <c r="Z46" i="8"/>
  <c r="AC46" i="8" s="1"/>
  <c r="AB45" i="8"/>
  <c r="AE45" i="8" s="1"/>
  <c r="AA45" i="8"/>
  <c r="AD45" i="8" s="1"/>
  <c r="Z45" i="8"/>
  <c r="AC45" i="8" s="1"/>
  <c r="AB44" i="8"/>
  <c r="AE44" i="8" s="1"/>
  <c r="AA44" i="8"/>
  <c r="AD44" i="8" s="1"/>
  <c r="Z44" i="8"/>
  <c r="AC44" i="8" s="1"/>
  <c r="AB42" i="8"/>
  <c r="AE42" i="8" s="1"/>
  <c r="AA42" i="8"/>
  <c r="AD42" i="8" s="1"/>
  <c r="Z42" i="8"/>
  <c r="AC42" i="8" s="1"/>
  <c r="AB41" i="8"/>
  <c r="AE41" i="8" s="1"/>
  <c r="AA41" i="8"/>
  <c r="AD41" i="8" s="1"/>
  <c r="Z41" i="8"/>
  <c r="AC41" i="8" s="1"/>
  <c r="AB40" i="8"/>
  <c r="AE40" i="8" s="1"/>
  <c r="AA40" i="8"/>
  <c r="AD40" i="8" s="1"/>
  <c r="Z40" i="8"/>
  <c r="AC40" i="8" s="1"/>
  <c r="AB39" i="8"/>
  <c r="AE39" i="8" s="1"/>
  <c r="AA39" i="8"/>
  <c r="AD39" i="8" s="1"/>
  <c r="Z39" i="8"/>
  <c r="AC39" i="8" s="1"/>
  <c r="AB38" i="8"/>
  <c r="AE38" i="8" s="1"/>
  <c r="AA38" i="8"/>
  <c r="AD38" i="8" s="1"/>
  <c r="Z38" i="8"/>
  <c r="AC38" i="8" s="1"/>
  <c r="AB37" i="8"/>
  <c r="AE37" i="8" s="1"/>
  <c r="AA37" i="8"/>
  <c r="AD37" i="8" s="1"/>
  <c r="Z37" i="8"/>
  <c r="AC37" i="8" s="1"/>
  <c r="AB36" i="8"/>
  <c r="AE36" i="8" s="1"/>
  <c r="AA36" i="8"/>
  <c r="AD36" i="8" s="1"/>
  <c r="Z36" i="8"/>
  <c r="AC36" i="8" s="1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AB34" i="8"/>
  <c r="AE34" i="8" s="1"/>
  <c r="AA34" i="8"/>
  <c r="AD34" i="8" s="1"/>
  <c r="Z34" i="8"/>
  <c r="AC34" i="8" s="1"/>
  <c r="AB33" i="8"/>
  <c r="AE33" i="8" s="1"/>
  <c r="AA33" i="8"/>
  <c r="AD33" i="8" s="1"/>
  <c r="Z33" i="8"/>
  <c r="AC33" i="8" s="1"/>
  <c r="AB32" i="8"/>
  <c r="AE32" i="8" s="1"/>
  <c r="AA32" i="8"/>
  <c r="AD32" i="8" s="1"/>
  <c r="Z32" i="8"/>
  <c r="AC32" i="8" s="1"/>
  <c r="AB31" i="8"/>
  <c r="AE31" i="8" s="1"/>
  <c r="AA31" i="8"/>
  <c r="AD31" i="8" s="1"/>
  <c r="Z31" i="8"/>
  <c r="AC31" i="8" s="1"/>
  <c r="AB30" i="8"/>
  <c r="AE30" i="8" s="1"/>
  <c r="AA30" i="8"/>
  <c r="AD30" i="8" s="1"/>
  <c r="Z30" i="8"/>
  <c r="AC30" i="8" s="1"/>
  <c r="AB29" i="8"/>
  <c r="AE29" i="8" s="1"/>
  <c r="AA29" i="8"/>
  <c r="AD29" i="8" s="1"/>
  <c r="Z29" i="8"/>
  <c r="AC29" i="8" s="1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AB25" i="8"/>
  <c r="AE25" i="8" s="1"/>
  <c r="AA25" i="8"/>
  <c r="AD25" i="8" s="1"/>
  <c r="Z25" i="8"/>
  <c r="AC25" i="8" s="1"/>
  <c r="AB24" i="8"/>
  <c r="AE24" i="8" s="1"/>
  <c r="AA24" i="8"/>
  <c r="AD24" i="8" s="1"/>
  <c r="Z24" i="8"/>
  <c r="AC24" i="8" s="1"/>
  <c r="AB23" i="8"/>
  <c r="AE23" i="8" s="1"/>
  <c r="AA23" i="8"/>
  <c r="AD23" i="8" s="1"/>
  <c r="Z23" i="8"/>
  <c r="AC23" i="8" s="1"/>
  <c r="AB22" i="8"/>
  <c r="AE22" i="8" s="1"/>
  <c r="AA22" i="8"/>
  <c r="AD22" i="8" s="1"/>
  <c r="Z22" i="8"/>
  <c r="AC22" i="8" s="1"/>
  <c r="AB21" i="8"/>
  <c r="AE21" i="8" s="1"/>
  <c r="AA21" i="8"/>
  <c r="AD21" i="8" s="1"/>
  <c r="Z21" i="8"/>
  <c r="AC21" i="8" s="1"/>
  <c r="AB20" i="8"/>
  <c r="AE20" i="8" s="1"/>
  <c r="AA20" i="8"/>
  <c r="AD20" i="8" s="1"/>
  <c r="Z20" i="8"/>
  <c r="AC20" i="8" s="1"/>
  <c r="AB19" i="8"/>
  <c r="AE19" i="8" s="1"/>
  <c r="AA19" i="8"/>
  <c r="AD19" i="8" s="1"/>
  <c r="Z19" i="8"/>
  <c r="AC19" i="8" s="1"/>
  <c r="AB18" i="8"/>
  <c r="AE18" i="8" s="1"/>
  <c r="AA18" i="8"/>
  <c r="AD18" i="8" s="1"/>
  <c r="Z18" i="8"/>
  <c r="AC18" i="8" s="1"/>
  <c r="AB17" i="8"/>
  <c r="AE17" i="8" s="1"/>
  <c r="AA17" i="8"/>
  <c r="AD17" i="8" s="1"/>
  <c r="Z17" i="8"/>
  <c r="AC17" i="8" s="1"/>
  <c r="AB16" i="8"/>
  <c r="AE16" i="8" s="1"/>
  <c r="AA16" i="8"/>
  <c r="AD16" i="8" s="1"/>
  <c r="Z16" i="8"/>
  <c r="AC16" i="8" s="1"/>
  <c r="AB15" i="8"/>
  <c r="AE15" i="8" s="1"/>
  <c r="AA15" i="8"/>
  <c r="AD15" i="8" s="1"/>
  <c r="Z15" i="8"/>
  <c r="AC15" i="8" s="1"/>
  <c r="AB14" i="8"/>
  <c r="AE14" i="8" s="1"/>
  <c r="AA14" i="8"/>
  <c r="AD14" i="8" s="1"/>
  <c r="Z14" i="8"/>
  <c r="AC14" i="8" s="1"/>
  <c r="AB13" i="8"/>
  <c r="AE13" i="8" s="1"/>
  <c r="AA13" i="8"/>
  <c r="AD13" i="8" s="1"/>
  <c r="Z13" i="8"/>
  <c r="AC13" i="8" s="1"/>
  <c r="AB12" i="8"/>
  <c r="AE12" i="8" s="1"/>
  <c r="AA12" i="8"/>
  <c r="AD12" i="8" s="1"/>
  <c r="Z12" i="8"/>
  <c r="AC12" i="8" s="1"/>
  <c r="AB11" i="8"/>
  <c r="AE11" i="8" s="1"/>
  <c r="AA11" i="8"/>
  <c r="AD11" i="8" s="1"/>
  <c r="Z11" i="8"/>
  <c r="AC11" i="8" s="1"/>
  <c r="AB10" i="8"/>
  <c r="AE10" i="8" s="1"/>
  <c r="AA10" i="8"/>
  <c r="AD10" i="8" s="1"/>
  <c r="Z10" i="8"/>
  <c r="AC10" i="8" s="1"/>
  <c r="AB9" i="8"/>
  <c r="AE9" i="8" s="1"/>
  <c r="AA9" i="8"/>
  <c r="AD9" i="8" s="1"/>
  <c r="Z9" i="8"/>
  <c r="AC9" i="8" s="1"/>
  <c r="AB8" i="8"/>
  <c r="AE8" i="8" s="1"/>
  <c r="AA8" i="8"/>
  <c r="AD8" i="8" s="1"/>
  <c r="Z8" i="8"/>
  <c r="AC8" i="8" s="1"/>
  <c r="AB7" i="8"/>
  <c r="AE7" i="8" s="1"/>
  <c r="AA7" i="8"/>
  <c r="AD7" i="8" s="1"/>
  <c r="Z7" i="8"/>
  <c r="AC7" i="8" s="1"/>
  <c r="AB6" i="8"/>
  <c r="AE6" i="8" s="1"/>
  <c r="AA6" i="8"/>
  <c r="AD6" i="8" s="1"/>
  <c r="Z6" i="8"/>
  <c r="AC6" i="8" s="1"/>
  <c r="AB5" i="8"/>
  <c r="AE5" i="8" s="1"/>
  <c r="AA5" i="8"/>
  <c r="AD5" i="8" s="1"/>
  <c r="Z5" i="8"/>
  <c r="AC5" i="8" s="1"/>
  <c r="Y4" i="8"/>
  <c r="X4" i="8"/>
  <c r="W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C30" i="7"/>
  <c r="D30" i="7"/>
  <c r="E30" i="7"/>
  <c r="F30" i="7"/>
  <c r="G30" i="7"/>
  <c r="H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A30" i="7"/>
  <c r="AB30" i="7"/>
  <c r="AE143" i="7"/>
  <c r="AH143" i="7" s="1"/>
  <c r="AD143" i="7"/>
  <c r="AG143" i="7" s="1"/>
  <c r="AC143" i="7"/>
  <c r="AF143" i="7" s="1"/>
  <c r="AE142" i="7"/>
  <c r="AH142" i="7" s="1"/>
  <c r="AD142" i="7"/>
  <c r="AG142" i="7" s="1"/>
  <c r="AC142" i="7"/>
  <c r="AF142" i="7" s="1"/>
  <c r="AE141" i="7"/>
  <c r="AH141" i="7" s="1"/>
  <c r="AD141" i="7"/>
  <c r="AG141" i="7" s="1"/>
  <c r="AC141" i="7"/>
  <c r="AF141" i="7" s="1"/>
  <c r="AE140" i="7"/>
  <c r="AH140" i="7" s="1"/>
  <c r="AD140" i="7"/>
  <c r="AG140" i="7" s="1"/>
  <c r="AC140" i="7"/>
  <c r="AF140" i="7" s="1"/>
  <c r="AE139" i="7"/>
  <c r="AH139" i="7" s="1"/>
  <c r="AD139" i="7"/>
  <c r="AG139" i="7" s="1"/>
  <c r="AC139" i="7"/>
  <c r="AF139" i="7" s="1"/>
  <c r="AE137" i="7"/>
  <c r="AH137" i="7" s="1"/>
  <c r="AD137" i="7"/>
  <c r="AG137" i="7" s="1"/>
  <c r="AC137" i="7"/>
  <c r="AF137" i="7" s="1"/>
  <c r="AE136" i="7"/>
  <c r="AH136" i="7" s="1"/>
  <c r="AD136" i="7"/>
  <c r="AG136" i="7" s="1"/>
  <c r="AC136" i="7"/>
  <c r="AF136" i="7" s="1"/>
  <c r="AE135" i="7"/>
  <c r="AH135" i="7" s="1"/>
  <c r="AD135" i="7"/>
  <c r="AG135" i="7" s="1"/>
  <c r="AC135" i="7"/>
  <c r="AF135" i="7" s="1"/>
  <c r="AE134" i="7"/>
  <c r="AH134" i="7" s="1"/>
  <c r="AD134" i="7"/>
  <c r="AG134" i="7" s="1"/>
  <c r="AC134" i="7"/>
  <c r="AF134" i="7" s="1"/>
  <c r="AE133" i="7"/>
  <c r="AH133" i="7" s="1"/>
  <c r="AD133" i="7"/>
  <c r="AG133" i="7" s="1"/>
  <c r="AC133" i="7"/>
  <c r="AF133" i="7" s="1"/>
  <c r="AE132" i="7"/>
  <c r="AH132" i="7" s="1"/>
  <c r="AD132" i="7"/>
  <c r="AG132" i="7" s="1"/>
  <c r="AC132" i="7"/>
  <c r="AF132" i="7" s="1"/>
  <c r="AE131" i="7"/>
  <c r="AH131" i="7" s="1"/>
  <c r="AD131" i="7"/>
  <c r="AG131" i="7" s="1"/>
  <c r="AC131" i="7"/>
  <c r="AF131" i="7" s="1"/>
  <c r="AE130" i="7"/>
  <c r="AH130" i="7" s="1"/>
  <c r="AD130" i="7"/>
  <c r="AG130" i="7" s="1"/>
  <c r="AC130" i="7"/>
  <c r="AF130" i="7" s="1"/>
  <c r="AE129" i="7"/>
  <c r="AH129" i="7" s="1"/>
  <c r="AD129" i="7"/>
  <c r="AG129" i="7" s="1"/>
  <c r="AC129" i="7"/>
  <c r="AF129" i="7" s="1"/>
  <c r="AE128" i="7"/>
  <c r="AH128" i="7" s="1"/>
  <c r="AD128" i="7"/>
  <c r="AG128" i="7" s="1"/>
  <c r="AC128" i="7"/>
  <c r="AF128" i="7" s="1"/>
  <c r="AE127" i="7"/>
  <c r="AH127" i="7" s="1"/>
  <c r="AD127" i="7"/>
  <c r="AG127" i="7" s="1"/>
  <c r="AC127" i="7"/>
  <c r="AF127" i="7" s="1"/>
  <c r="AE126" i="7"/>
  <c r="AH126" i="7" s="1"/>
  <c r="AD126" i="7"/>
  <c r="AG126" i="7" s="1"/>
  <c r="AC126" i="7"/>
  <c r="AF126" i="7" s="1"/>
  <c r="AE125" i="7"/>
  <c r="AH125" i="7" s="1"/>
  <c r="AD125" i="7"/>
  <c r="AG125" i="7" s="1"/>
  <c r="AC125" i="7"/>
  <c r="AF125" i="7" s="1"/>
  <c r="AE124" i="7"/>
  <c r="AH124" i="7" s="1"/>
  <c r="AD124" i="7"/>
  <c r="AG124" i="7" s="1"/>
  <c r="AC124" i="7"/>
  <c r="AF124" i="7" s="1"/>
  <c r="AG123" i="7"/>
  <c r="AE123" i="7"/>
  <c r="AH123" i="7" s="1"/>
  <c r="AD123" i="7"/>
  <c r="AC123" i="7"/>
  <c r="AF123" i="7" s="1"/>
  <c r="AE122" i="7"/>
  <c r="AH122" i="7" s="1"/>
  <c r="AD122" i="7"/>
  <c r="AG122" i="7" s="1"/>
  <c r="AC122" i="7"/>
  <c r="AF122" i="7" s="1"/>
  <c r="AE121" i="7"/>
  <c r="AH121" i="7" s="1"/>
  <c r="AD121" i="7"/>
  <c r="AG121" i="7" s="1"/>
  <c r="AC121" i="7"/>
  <c r="AF121" i="7" s="1"/>
  <c r="AE120" i="7"/>
  <c r="AH120" i="7" s="1"/>
  <c r="AD120" i="7"/>
  <c r="AG120" i="7" s="1"/>
  <c r="AC120" i="7"/>
  <c r="AF120" i="7" s="1"/>
  <c r="AE119" i="7"/>
  <c r="AH119" i="7" s="1"/>
  <c r="AD119" i="7"/>
  <c r="AG119" i="7" s="1"/>
  <c r="AC119" i="7"/>
  <c r="AF119" i="7" s="1"/>
  <c r="AF118" i="7"/>
  <c r="AE118" i="7"/>
  <c r="AH118" i="7" s="1"/>
  <c r="AD118" i="7"/>
  <c r="AG118" i="7" s="1"/>
  <c r="AC118" i="7"/>
  <c r="AE117" i="7"/>
  <c r="AH117" i="7" s="1"/>
  <c r="AD117" i="7"/>
  <c r="AG117" i="7" s="1"/>
  <c r="AC117" i="7"/>
  <c r="AF117" i="7" s="1"/>
  <c r="AK116" i="7"/>
  <c r="AE116" i="7"/>
  <c r="AH116" i="7" s="1"/>
  <c r="AD116" i="7"/>
  <c r="AG116" i="7" s="1"/>
  <c r="AC116" i="7"/>
  <c r="AF116" i="7" s="1"/>
  <c r="AE115" i="7"/>
  <c r="AH115" i="7" s="1"/>
  <c r="AD115" i="7"/>
  <c r="AG115" i="7" s="1"/>
  <c r="AC115" i="7"/>
  <c r="AF115" i="7" s="1"/>
  <c r="AE114" i="7"/>
  <c r="AH114" i="7" s="1"/>
  <c r="AD114" i="7"/>
  <c r="AG114" i="7" s="1"/>
  <c r="AC114" i="7"/>
  <c r="AF114" i="7" s="1"/>
  <c r="AE113" i="7"/>
  <c r="AH113" i="7" s="1"/>
  <c r="AD113" i="7"/>
  <c r="AG113" i="7" s="1"/>
  <c r="AC113" i="7"/>
  <c r="AF113" i="7" s="1"/>
  <c r="AE112" i="7"/>
  <c r="AH112" i="7" s="1"/>
  <c r="AD112" i="7"/>
  <c r="AG112" i="7" s="1"/>
  <c r="AC112" i="7"/>
  <c r="AF112" i="7" s="1"/>
  <c r="AF111" i="7"/>
  <c r="AE111" i="7"/>
  <c r="AH111" i="7" s="1"/>
  <c r="AD111" i="7"/>
  <c r="AG111" i="7" s="1"/>
  <c r="AC111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C110" i="7"/>
  <c r="AE109" i="7"/>
  <c r="AH109" i="7" s="1"/>
  <c r="AD109" i="7"/>
  <c r="AG109" i="7" s="1"/>
  <c r="AC109" i="7"/>
  <c r="AF109" i="7" s="1"/>
  <c r="AE108" i="7"/>
  <c r="AH108" i="7" s="1"/>
  <c r="AD108" i="7"/>
  <c r="AG108" i="7" s="1"/>
  <c r="AC108" i="7"/>
  <c r="AF108" i="7" s="1"/>
  <c r="AE107" i="7"/>
  <c r="AH107" i="7" s="1"/>
  <c r="AD107" i="7"/>
  <c r="AG107" i="7" s="1"/>
  <c r="AC107" i="7"/>
  <c r="AF107" i="7" s="1"/>
  <c r="AE106" i="7"/>
  <c r="AH106" i="7" s="1"/>
  <c r="AD106" i="7"/>
  <c r="AG106" i="7" s="1"/>
  <c r="AC106" i="7"/>
  <c r="AF106" i="7" s="1"/>
  <c r="AE105" i="7"/>
  <c r="AH105" i="7" s="1"/>
  <c r="AD105" i="7"/>
  <c r="AG105" i="7" s="1"/>
  <c r="AC105" i="7"/>
  <c r="AF105" i="7" s="1"/>
  <c r="AE104" i="7"/>
  <c r="AH104" i="7" s="1"/>
  <c r="AD104" i="7"/>
  <c r="AG104" i="7" s="1"/>
  <c r="AC104" i="7"/>
  <c r="AF104" i="7" s="1"/>
  <c r="AE103" i="7"/>
  <c r="AH103" i="7" s="1"/>
  <c r="AD103" i="7"/>
  <c r="AG103" i="7" s="1"/>
  <c r="AC103" i="7"/>
  <c r="AF103" i="7" s="1"/>
  <c r="AE102" i="7"/>
  <c r="AH102" i="7" s="1"/>
  <c r="AD102" i="7"/>
  <c r="AG102" i="7" s="1"/>
  <c r="AC102" i="7"/>
  <c r="AF102" i="7" s="1"/>
  <c r="AE101" i="7"/>
  <c r="AH101" i="7" s="1"/>
  <c r="AD101" i="7"/>
  <c r="AG101" i="7" s="1"/>
  <c r="AC101" i="7"/>
  <c r="AF101" i="7" s="1"/>
  <c r="AE100" i="7"/>
  <c r="AH100" i="7" s="1"/>
  <c r="AD100" i="7"/>
  <c r="AG100" i="7" s="1"/>
  <c r="AC100" i="7"/>
  <c r="AF100" i="7" s="1"/>
  <c r="AE99" i="7"/>
  <c r="AH99" i="7" s="1"/>
  <c r="AD99" i="7"/>
  <c r="AG99" i="7" s="1"/>
  <c r="AC99" i="7"/>
  <c r="AF99" i="7" s="1"/>
  <c r="AE98" i="7"/>
  <c r="AH98" i="7" s="1"/>
  <c r="AD98" i="7"/>
  <c r="AG98" i="7" s="1"/>
  <c r="AC98" i="7"/>
  <c r="AF98" i="7" s="1"/>
  <c r="AE97" i="7"/>
  <c r="AH97" i="7" s="1"/>
  <c r="AD97" i="7"/>
  <c r="AG97" i="7" s="1"/>
  <c r="AC97" i="7"/>
  <c r="AF97" i="7" s="1"/>
  <c r="AE96" i="7"/>
  <c r="AH96" i="7" s="1"/>
  <c r="AD96" i="7"/>
  <c r="AG96" i="7" s="1"/>
  <c r="AC96" i="7"/>
  <c r="AF96" i="7" s="1"/>
  <c r="AE95" i="7"/>
  <c r="AH95" i="7" s="1"/>
  <c r="AD95" i="7"/>
  <c r="AG95" i="7" s="1"/>
  <c r="AC95" i="7"/>
  <c r="AF95" i="7" s="1"/>
  <c r="AE94" i="7"/>
  <c r="AH94" i="7" s="1"/>
  <c r="AD94" i="7"/>
  <c r="AG94" i="7" s="1"/>
  <c r="AC94" i="7"/>
  <c r="AF94" i="7" s="1"/>
  <c r="AE93" i="7"/>
  <c r="AH93" i="7" s="1"/>
  <c r="AD93" i="7"/>
  <c r="AG93" i="7" s="1"/>
  <c r="AC93" i="7"/>
  <c r="AF93" i="7" s="1"/>
  <c r="AE92" i="7"/>
  <c r="AH92" i="7" s="1"/>
  <c r="AD92" i="7"/>
  <c r="AG92" i="7" s="1"/>
  <c r="AC92" i="7"/>
  <c r="AF92" i="7" s="1"/>
  <c r="AE91" i="7"/>
  <c r="AH91" i="7" s="1"/>
  <c r="AD91" i="7"/>
  <c r="AG91" i="7" s="1"/>
  <c r="AC91" i="7"/>
  <c r="AF91" i="7" s="1"/>
  <c r="AE90" i="7"/>
  <c r="AH90" i="7" s="1"/>
  <c r="AD90" i="7"/>
  <c r="AG90" i="7" s="1"/>
  <c r="AC90" i="7"/>
  <c r="AF90" i="7" s="1"/>
  <c r="AE89" i="7"/>
  <c r="AH89" i="7" s="1"/>
  <c r="AD89" i="7"/>
  <c r="AG89" i="7" s="1"/>
  <c r="AC89" i="7"/>
  <c r="AF89" i="7" s="1"/>
  <c r="AE88" i="7"/>
  <c r="AH88" i="7" s="1"/>
  <c r="AD88" i="7"/>
  <c r="AG88" i="7" s="1"/>
  <c r="AC88" i="7"/>
  <c r="AF88" i="7" s="1"/>
  <c r="AE87" i="7"/>
  <c r="AH87" i="7" s="1"/>
  <c r="AD87" i="7"/>
  <c r="AG87" i="7" s="1"/>
  <c r="AC87" i="7"/>
  <c r="AF87" i="7" s="1"/>
  <c r="AE86" i="7"/>
  <c r="AH86" i="7" s="1"/>
  <c r="AD86" i="7"/>
  <c r="AG86" i="7" s="1"/>
  <c r="AC86" i="7"/>
  <c r="AF86" i="7" s="1"/>
  <c r="AE85" i="7"/>
  <c r="AH85" i="7" s="1"/>
  <c r="AD85" i="7"/>
  <c r="AG85" i="7" s="1"/>
  <c r="AC85" i="7"/>
  <c r="AF85" i="7" s="1"/>
  <c r="AE84" i="7"/>
  <c r="AH84" i="7" s="1"/>
  <c r="AD84" i="7"/>
  <c r="AG84" i="7" s="1"/>
  <c r="AC84" i="7"/>
  <c r="AF84" i="7" s="1"/>
  <c r="AE83" i="7"/>
  <c r="AH83" i="7" s="1"/>
  <c r="AD83" i="7"/>
  <c r="AG83" i="7" s="1"/>
  <c r="AC83" i="7"/>
  <c r="AF83" i="7" s="1"/>
  <c r="AE82" i="7"/>
  <c r="AH82" i="7" s="1"/>
  <c r="AD82" i="7"/>
  <c r="AG82" i="7" s="1"/>
  <c r="AC82" i="7"/>
  <c r="AF82" i="7" s="1"/>
  <c r="AE81" i="7"/>
  <c r="AH81" i="7" s="1"/>
  <c r="AD81" i="7"/>
  <c r="AG81" i="7" s="1"/>
  <c r="AC81" i="7"/>
  <c r="AF81" i="7" s="1"/>
  <c r="AE80" i="7"/>
  <c r="AH80" i="7" s="1"/>
  <c r="AD80" i="7"/>
  <c r="AG80" i="7" s="1"/>
  <c r="AC80" i="7"/>
  <c r="AF80" i="7" s="1"/>
  <c r="AE79" i="7"/>
  <c r="AH79" i="7" s="1"/>
  <c r="AD79" i="7"/>
  <c r="AG79" i="7" s="1"/>
  <c r="AC79" i="7"/>
  <c r="AF79" i="7" s="1"/>
  <c r="AE78" i="7"/>
  <c r="AH78" i="7" s="1"/>
  <c r="AD78" i="7"/>
  <c r="AG78" i="7" s="1"/>
  <c r="AC78" i="7"/>
  <c r="AF78" i="7" s="1"/>
  <c r="AE77" i="7"/>
  <c r="AH77" i="7" s="1"/>
  <c r="AD77" i="7"/>
  <c r="AG77" i="7" s="1"/>
  <c r="AC77" i="7"/>
  <c r="AF77" i="7" s="1"/>
  <c r="AE76" i="7"/>
  <c r="AH76" i="7" s="1"/>
  <c r="AD76" i="7"/>
  <c r="AG76" i="7" s="1"/>
  <c r="AC76" i="7"/>
  <c r="AF76" i="7" s="1"/>
  <c r="AE75" i="7"/>
  <c r="AH75" i="7" s="1"/>
  <c r="AD75" i="7"/>
  <c r="AG75" i="7" s="1"/>
  <c r="AC75" i="7"/>
  <c r="AF75" i="7" s="1"/>
  <c r="AE74" i="7"/>
  <c r="AH74" i="7" s="1"/>
  <c r="AD74" i="7"/>
  <c r="AG74" i="7" s="1"/>
  <c r="AC74" i="7"/>
  <c r="AF74" i="7" s="1"/>
  <c r="AE73" i="7"/>
  <c r="AH73" i="7" s="1"/>
  <c r="AD73" i="7"/>
  <c r="AG73" i="7" s="1"/>
  <c r="AC73" i="7"/>
  <c r="AF73" i="7" s="1"/>
  <c r="AE72" i="7"/>
  <c r="AH72" i="7" s="1"/>
  <c r="AD72" i="7"/>
  <c r="AG72" i="7" s="1"/>
  <c r="AC72" i="7"/>
  <c r="AF72" i="7" s="1"/>
  <c r="AE71" i="7"/>
  <c r="AH71" i="7" s="1"/>
  <c r="AD71" i="7"/>
  <c r="AG71" i="7" s="1"/>
  <c r="AC71" i="7"/>
  <c r="AF71" i="7" s="1"/>
  <c r="AE70" i="7"/>
  <c r="AH70" i="7" s="1"/>
  <c r="AD70" i="7"/>
  <c r="AG70" i="7" s="1"/>
  <c r="AC70" i="7"/>
  <c r="AF70" i="7" s="1"/>
  <c r="AE69" i="7"/>
  <c r="AH69" i="7" s="1"/>
  <c r="AD69" i="7"/>
  <c r="AG69" i="7" s="1"/>
  <c r="AC69" i="7"/>
  <c r="AF69" i="7" s="1"/>
  <c r="AB68" i="7"/>
  <c r="AA68" i="7"/>
  <c r="Z68" i="7"/>
  <c r="Y68" i="7"/>
  <c r="X68" i="7"/>
  <c r="W68" i="7"/>
  <c r="V68" i="7"/>
  <c r="U68" i="7"/>
  <c r="T68" i="7"/>
  <c r="S68" i="7"/>
  <c r="R68" i="7"/>
  <c r="Q68" i="7"/>
  <c r="P68" i="7"/>
  <c r="O68" i="7"/>
  <c r="N68" i="7"/>
  <c r="M68" i="7"/>
  <c r="L68" i="7"/>
  <c r="K68" i="7"/>
  <c r="J68" i="7"/>
  <c r="I68" i="7"/>
  <c r="H68" i="7"/>
  <c r="G68" i="7"/>
  <c r="F68" i="7"/>
  <c r="E68" i="7"/>
  <c r="D68" i="7"/>
  <c r="C68" i="7"/>
  <c r="AE67" i="7"/>
  <c r="AH67" i="7" s="1"/>
  <c r="AD67" i="7"/>
  <c r="AG67" i="7" s="1"/>
  <c r="AC67" i="7"/>
  <c r="AF67" i="7" s="1"/>
  <c r="AE66" i="7"/>
  <c r="AH66" i="7" s="1"/>
  <c r="AD66" i="7"/>
  <c r="AG66" i="7" s="1"/>
  <c r="AC66" i="7"/>
  <c r="AF66" i="7" s="1"/>
  <c r="AE65" i="7"/>
  <c r="AH65" i="7" s="1"/>
  <c r="AD65" i="7"/>
  <c r="AG65" i="7" s="1"/>
  <c r="AC65" i="7"/>
  <c r="AF65" i="7" s="1"/>
  <c r="AE64" i="7"/>
  <c r="AH64" i="7" s="1"/>
  <c r="AD64" i="7"/>
  <c r="AG64" i="7" s="1"/>
  <c r="AC64" i="7"/>
  <c r="AF64" i="7" s="1"/>
  <c r="AE63" i="7"/>
  <c r="AH63" i="7" s="1"/>
  <c r="AD63" i="7"/>
  <c r="AG63" i="7" s="1"/>
  <c r="AC63" i="7"/>
  <c r="AF63" i="7" s="1"/>
  <c r="AE62" i="7"/>
  <c r="AH62" i="7" s="1"/>
  <c r="AD62" i="7"/>
  <c r="AG62" i="7" s="1"/>
  <c r="AC62" i="7"/>
  <c r="AF62" i="7" s="1"/>
  <c r="AE61" i="7"/>
  <c r="AH61" i="7" s="1"/>
  <c r="AD61" i="7"/>
  <c r="AG61" i="7" s="1"/>
  <c r="AC61" i="7"/>
  <c r="AF61" i="7" s="1"/>
  <c r="AE60" i="7"/>
  <c r="AH60" i="7" s="1"/>
  <c r="AD60" i="7"/>
  <c r="AG60" i="7" s="1"/>
  <c r="AC60" i="7"/>
  <c r="AF60" i="7" s="1"/>
  <c r="AE59" i="7"/>
  <c r="AH59" i="7" s="1"/>
  <c r="AD59" i="7"/>
  <c r="AG59" i="7" s="1"/>
  <c r="AC59" i="7"/>
  <c r="AF59" i="7" s="1"/>
  <c r="AE58" i="7"/>
  <c r="AH58" i="7" s="1"/>
  <c r="AD58" i="7"/>
  <c r="AG58" i="7" s="1"/>
  <c r="AC58" i="7"/>
  <c r="AF58" i="7" s="1"/>
  <c r="AE57" i="7"/>
  <c r="AH57" i="7" s="1"/>
  <c r="AD57" i="7"/>
  <c r="AG57" i="7" s="1"/>
  <c r="AC57" i="7"/>
  <c r="AF57" i="7" s="1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E55" i="7"/>
  <c r="AH55" i="7" s="1"/>
  <c r="AD55" i="7"/>
  <c r="AG55" i="7" s="1"/>
  <c r="AC55" i="7"/>
  <c r="AF55" i="7" s="1"/>
  <c r="AE54" i="7"/>
  <c r="AH54" i="7" s="1"/>
  <c r="AD54" i="7"/>
  <c r="AG54" i="7" s="1"/>
  <c r="AC54" i="7"/>
  <c r="AF54" i="7" s="1"/>
  <c r="AE53" i="7"/>
  <c r="AH53" i="7" s="1"/>
  <c r="AD53" i="7"/>
  <c r="AG53" i="7" s="1"/>
  <c r="AC53" i="7"/>
  <c r="AF53" i="7" s="1"/>
  <c r="AE52" i="7"/>
  <c r="AH52" i="7" s="1"/>
  <c r="AD52" i="7"/>
  <c r="AG52" i="7" s="1"/>
  <c r="AC52" i="7"/>
  <c r="AF52" i="7" s="1"/>
  <c r="AE51" i="7"/>
  <c r="AH51" i="7" s="1"/>
  <c r="AD51" i="7"/>
  <c r="AG51" i="7" s="1"/>
  <c r="AC51" i="7"/>
  <c r="AF51" i="7" s="1"/>
  <c r="AE50" i="7"/>
  <c r="AH50" i="7" s="1"/>
  <c r="AD50" i="7"/>
  <c r="AG50" i="7" s="1"/>
  <c r="AC50" i="7"/>
  <c r="AF50" i="7" s="1"/>
  <c r="AE49" i="7"/>
  <c r="AH49" i="7" s="1"/>
  <c r="AD49" i="7"/>
  <c r="AG49" i="7" s="1"/>
  <c r="AC49" i="7"/>
  <c r="AF49" i="7" s="1"/>
  <c r="AE48" i="7"/>
  <c r="AH48" i="7" s="1"/>
  <c r="AD48" i="7"/>
  <c r="AG48" i="7" s="1"/>
  <c r="AC48" i="7"/>
  <c r="AF48" i="7" s="1"/>
  <c r="AE47" i="7"/>
  <c r="AH47" i="7" s="1"/>
  <c r="AD47" i="7"/>
  <c r="AG47" i="7" s="1"/>
  <c r="AC47" i="7"/>
  <c r="AF47" i="7" s="1"/>
  <c r="AE46" i="7"/>
  <c r="AH46" i="7" s="1"/>
  <c r="AD46" i="7"/>
  <c r="AG46" i="7" s="1"/>
  <c r="AC46" i="7"/>
  <c r="AF46" i="7" s="1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AE44" i="7"/>
  <c r="AH44" i="7" s="1"/>
  <c r="AD44" i="7"/>
  <c r="AG44" i="7" s="1"/>
  <c r="AC44" i="7"/>
  <c r="AF44" i="7" s="1"/>
  <c r="AE43" i="7"/>
  <c r="AH43" i="7" s="1"/>
  <c r="AD43" i="7"/>
  <c r="AG43" i="7" s="1"/>
  <c r="AC43" i="7"/>
  <c r="AF43" i="7" s="1"/>
  <c r="AE42" i="7"/>
  <c r="AH42" i="7" s="1"/>
  <c r="AD42" i="7"/>
  <c r="AG42" i="7" s="1"/>
  <c r="AC42" i="7"/>
  <c r="AF42" i="7" s="1"/>
  <c r="AE41" i="7"/>
  <c r="AH41" i="7" s="1"/>
  <c r="AD41" i="7"/>
  <c r="AG41" i="7" s="1"/>
  <c r="AC41" i="7"/>
  <c r="AF41" i="7" s="1"/>
  <c r="AE40" i="7"/>
  <c r="AH40" i="7" s="1"/>
  <c r="AD40" i="7"/>
  <c r="AG40" i="7" s="1"/>
  <c r="AC40" i="7"/>
  <c r="AF40" i="7" s="1"/>
  <c r="AE39" i="7"/>
  <c r="AH39" i="7" s="1"/>
  <c r="AD39" i="7"/>
  <c r="AG39" i="7" s="1"/>
  <c r="AC39" i="7"/>
  <c r="AF39" i="7" s="1"/>
  <c r="AE38" i="7"/>
  <c r="AH38" i="7" s="1"/>
  <c r="AD38" i="7"/>
  <c r="AG38" i="7" s="1"/>
  <c r="AC38" i="7"/>
  <c r="AF38" i="7" s="1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AE36" i="7"/>
  <c r="AH36" i="7" s="1"/>
  <c r="AD36" i="7"/>
  <c r="AG36" i="7" s="1"/>
  <c r="AC36" i="7"/>
  <c r="AF36" i="7" s="1"/>
  <c r="AE35" i="7"/>
  <c r="AH35" i="7" s="1"/>
  <c r="AD35" i="7"/>
  <c r="AG35" i="7" s="1"/>
  <c r="AC35" i="7"/>
  <c r="AF35" i="7" s="1"/>
  <c r="AE34" i="7"/>
  <c r="AH34" i="7" s="1"/>
  <c r="AD34" i="7"/>
  <c r="AG34" i="7" s="1"/>
  <c r="AC34" i="7"/>
  <c r="AF34" i="7" s="1"/>
  <c r="AE33" i="7"/>
  <c r="AH33" i="7" s="1"/>
  <c r="AD33" i="7"/>
  <c r="AG33" i="7" s="1"/>
  <c r="AC33" i="7"/>
  <c r="AF33" i="7" s="1"/>
  <c r="AE32" i="7"/>
  <c r="AH32" i="7" s="1"/>
  <c r="AD32" i="7"/>
  <c r="AG32" i="7" s="1"/>
  <c r="AC32" i="7"/>
  <c r="AF32" i="7" s="1"/>
  <c r="AE31" i="7"/>
  <c r="AH31" i="7" s="1"/>
  <c r="AD31" i="7"/>
  <c r="AG31" i="7" s="1"/>
  <c r="AC31" i="7"/>
  <c r="AF31" i="7" s="1"/>
  <c r="AE29" i="7"/>
  <c r="AH29" i="7" s="1"/>
  <c r="AD29" i="7"/>
  <c r="AG29" i="7" s="1"/>
  <c r="AC29" i="7"/>
  <c r="AF29" i="7" s="1"/>
  <c r="AE28" i="7"/>
  <c r="AH28" i="7" s="1"/>
  <c r="AD28" i="7"/>
  <c r="AG28" i="7" s="1"/>
  <c r="AC28" i="7"/>
  <c r="AF28" i="7" s="1"/>
  <c r="AE27" i="7"/>
  <c r="AH27" i="7" s="1"/>
  <c r="AD27" i="7"/>
  <c r="AG27" i="7" s="1"/>
  <c r="AC27" i="7"/>
  <c r="AF27" i="7" s="1"/>
  <c r="AE26" i="7"/>
  <c r="AH26" i="7" s="1"/>
  <c r="AD26" i="7"/>
  <c r="AG26" i="7" s="1"/>
  <c r="AC26" i="7"/>
  <c r="AF26" i="7" s="1"/>
  <c r="AE25" i="7"/>
  <c r="AH25" i="7" s="1"/>
  <c r="AD25" i="7"/>
  <c r="AG25" i="7" s="1"/>
  <c r="AC25" i="7"/>
  <c r="AF25" i="7" s="1"/>
  <c r="AE24" i="7"/>
  <c r="AH24" i="7" s="1"/>
  <c r="AD24" i="7"/>
  <c r="AG24" i="7" s="1"/>
  <c r="AC24" i="7"/>
  <c r="AF24" i="7" s="1"/>
  <c r="AE23" i="7"/>
  <c r="AH23" i="7" s="1"/>
  <c r="AD23" i="7"/>
  <c r="AG23" i="7" s="1"/>
  <c r="AC23" i="7"/>
  <c r="AF23" i="7" s="1"/>
  <c r="AE22" i="7"/>
  <c r="AH22" i="7" s="1"/>
  <c r="AD22" i="7"/>
  <c r="AG22" i="7" s="1"/>
  <c r="AC22" i="7"/>
  <c r="AF22" i="7" s="1"/>
  <c r="AE21" i="7"/>
  <c r="AH21" i="7" s="1"/>
  <c r="AD21" i="7"/>
  <c r="AG21" i="7" s="1"/>
  <c r="AC21" i="7"/>
  <c r="AF21" i="7" s="1"/>
  <c r="AE20" i="7"/>
  <c r="AH20" i="7" s="1"/>
  <c r="AD20" i="7"/>
  <c r="AG20" i="7" s="1"/>
  <c r="AC20" i="7"/>
  <c r="AF20" i="7" s="1"/>
  <c r="AE19" i="7"/>
  <c r="AH19" i="7" s="1"/>
  <c r="AD19" i="7"/>
  <c r="AG19" i="7" s="1"/>
  <c r="AC19" i="7"/>
  <c r="AF19" i="7" s="1"/>
  <c r="AE18" i="7"/>
  <c r="AH18" i="7" s="1"/>
  <c r="AD18" i="7"/>
  <c r="AG18" i="7" s="1"/>
  <c r="AC18" i="7"/>
  <c r="AF18" i="7" s="1"/>
  <c r="AE17" i="7"/>
  <c r="AH17" i="7" s="1"/>
  <c r="AD17" i="7"/>
  <c r="AG17" i="7" s="1"/>
  <c r="AC17" i="7"/>
  <c r="AF17" i="7" s="1"/>
  <c r="AE16" i="7"/>
  <c r="AH16" i="7" s="1"/>
  <c r="AD16" i="7"/>
  <c r="AG16" i="7" s="1"/>
  <c r="AC16" i="7"/>
  <c r="AF16" i="7" s="1"/>
  <c r="AE15" i="7"/>
  <c r="AH15" i="7" s="1"/>
  <c r="AD15" i="7"/>
  <c r="AG15" i="7" s="1"/>
  <c r="AC15" i="7"/>
  <c r="AF15" i="7" s="1"/>
  <c r="AE14" i="7"/>
  <c r="AH14" i="7" s="1"/>
  <c r="AD14" i="7"/>
  <c r="AG14" i="7" s="1"/>
  <c r="AC14" i="7"/>
  <c r="AF14" i="7" s="1"/>
  <c r="AE13" i="7"/>
  <c r="AH13" i="7" s="1"/>
  <c r="AD13" i="7"/>
  <c r="AG13" i="7" s="1"/>
  <c r="AC13" i="7"/>
  <c r="AF13" i="7" s="1"/>
  <c r="AE12" i="7"/>
  <c r="AH12" i="7" s="1"/>
  <c r="AD12" i="7"/>
  <c r="AG12" i="7" s="1"/>
  <c r="AC12" i="7"/>
  <c r="AF12" i="7" s="1"/>
  <c r="AE11" i="7"/>
  <c r="AH11" i="7" s="1"/>
  <c r="AD11" i="7"/>
  <c r="AG11" i="7" s="1"/>
  <c r="AC11" i="7"/>
  <c r="AF11" i="7" s="1"/>
  <c r="AE10" i="7"/>
  <c r="AH10" i="7" s="1"/>
  <c r="AD10" i="7"/>
  <c r="AG10" i="7" s="1"/>
  <c r="AC10" i="7"/>
  <c r="AF10" i="7" s="1"/>
  <c r="AE9" i="7"/>
  <c r="AH9" i="7" s="1"/>
  <c r="AD9" i="7"/>
  <c r="AG9" i="7" s="1"/>
  <c r="AC9" i="7"/>
  <c r="AF9" i="7" s="1"/>
  <c r="AE8" i="7"/>
  <c r="AH8" i="7" s="1"/>
  <c r="AD8" i="7"/>
  <c r="AG8" i="7" s="1"/>
  <c r="AC8" i="7"/>
  <c r="AF8" i="7" s="1"/>
  <c r="AE7" i="7"/>
  <c r="AH7" i="7" s="1"/>
  <c r="AD7" i="7"/>
  <c r="AG7" i="7" s="1"/>
  <c r="AC7" i="7"/>
  <c r="AF7" i="7" s="1"/>
  <c r="AE6" i="7"/>
  <c r="AH6" i="7" s="1"/>
  <c r="AD6" i="7"/>
  <c r="AG6" i="7" s="1"/>
  <c r="AC6" i="7"/>
  <c r="AF6" i="7" s="1"/>
  <c r="AE5" i="7"/>
  <c r="AH5" i="7" s="1"/>
  <c r="AD5" i="7"/>
  <c r="AG5" i="7" s="1"/>
  <c r="AC5" i="7"/>
  <c r="AF5" i="7" s="1"/>
  <c r="AB4" i="7"/>
  <c r="AA4" i="7"/>
  <c r="Z4" i="7"/>
  <c r="Y4" i="7"/>
  <c r="X4" i="7"/>
  <c r="W4" i="7"/>
  <c r="V4" i="7"/>
  <c r="U4" i="7"/>
  <c r="T4" i="7"/>
  <c r="S4" i="7"/>
  <c r="R4" i="7"/>
  <c r="Q4" i="7"/>
  <c r="P4" i="7"/>
  <c r="O4" i="7"/>
  <c r="N4" i="7"/>
  <c r="M4" i="7"/>
  <c r="L4" i="7"/>
  <c r="K4" i="7"/>
  <c r="J4" i="7"/>
  <c r="I4" i="7"/>
  <c r="H4" i="7"/>
  <c r="G4" i="7"/>
  <c r="F4" i="7"/>
  <c r="E4" i="7"/>
  <c r="D4" i="7"/>
  <c r="C4" i="7"/>
  <c r="AH148" i="6"/>
  <c r="AE148" i="6"/>
  <c r="AD148" i="6"/>
  <c r="AG148" i="6" s="1"/>
  <c r="AC148" i="6"/>
  <c r="AF148" i="6" s="1"/>
  <c r="AH147" i="6"/>
  <c r="AG147" i="6"/>
  <c r="AF147" i="6"/>
  <c r="AE147" i="6"/>
  <c r="AD147" i="6"/>
  <c r="AC147" i="6"/>
  <c r="AG146" i="6"/>
  <c r="AF146" i="6"/>
  <c r="AE146" i="6"/>
  <c r="AH146" i="6" s="1"/>
  <c r="AD146" i="6"/>
  <c r="AC146" i="6"/>
  <c r="AE145" i="6"/>
  <c r="AH145" i="6" s="1"/>
  <c r="AD145" i="6"/>
  <c r="AG145" i="6" s="1"/>
  <c r="AC145" i="6"/>
  <c r="AF145" i="6" s="1"/>
  <c r="AH144" i="6"/>
  <c r="AE144" i="6"/>
  <c r="AD144" i="6"/>
  <c r="AG144" i="6" s="1"/>
  <c r="AC144" i="6"/>
  <c r="AF144" i="6" s="1"/>
  <c r="AH142" i="6"/>
  <c r="AG142" i="6"/>
  <c r="AE142" i="6"/>
  <c r="AD142" i="6"/>
  <c r="AC142" i="6"/>
  <c r="AF142" i="6" s="1"/>
  <c r="AH141" i="6"/>
  <c r="AG141" i="6"/>
  <c r="AF141" i="6"/>
  <c r="AE141" i="6"/>
  <c r="AD141" i="6"/>
  <c r="AC141" i="6"/>
  <c r="AF140" i="6"/>
  <c r="AE140" i="6"/>
  <c r="AH140" i="6" s="1"/>
  <c r="AD140" i="6"/>
  <c r="AG140" i="6" s="1"/>
  <c r="AC140" i="6"/>
  <c r="AE139" i="6"/>
  <c r="AH139" i="6" s="1"/>
  <c r="AD139" i="6"/>
  <c r="AG139" i="6" s="1"/>
  <c r="AC139" i="6"/>
  <c r="AF139" i="6" s="1"/>
  <c r="AH138" i="6"/>
  <c r="AG138" i="6"/>
  <c r="AE138" i="6"/>
  <c r="AD138" i="6"/>
  <c r="AC138" i="6"/>
  <c r="AF138" i="6" s="1"/>
  <c r="AH137" i="6"/>
  <c r="AG137" i="6"/>
  <c r="AF137" i="6"/>
  <c r="AE137" i="6"/>
  <c r="AD137" i="6"/>
  <c r="AC137" i="6"/>
  <c r="AF136" i="6"/>
  <c r="AE136" i="6"/>
  <c r="AH136" i="6" s="1"/>
  <c r="AD136" i="6"/>
  <c r="AG136" i="6" s="1"/>
  <c r="AC136" i="6"/>
  <c r="AE135" i="6"/>
  <c r="AH135" i="6" s="1"/>
  <c r="AD135" i="6"/>
  <c r="AG135" i="6" s="1"/>
  <c r="AC135" i="6"/>
  <c r="AF135" i="6" s="1"/>
  <c r="AH134" i="6"/>
  <c r="AG134" i="6"/>
  <c r="AE134" i="6"/>
  <c r="AD134" i="6"/>
  <c r="AC134" i="6"/>
  <c r="AF134" i="6" s="1"/>
  <c r="AH133" i="6"/>
  <c r="AG133" i="6"/>
  <c r="AF133" i="6"/>
  <c r="AE133" i="6"/>
  <c r="AD133" i="6"/>
  <c r="AC133" i="6"/>
  <c r="AF132" i="6"/>
  <c r="AE132" i="6"/>
  <c r="AH132" i="6" s="1"/>
  <c r="AD132" i="6"/>
  <c r="AG132" i="6" s="1"/>
  <c r="AC132" i="6"/>
  <c r="AE131" i="6"/>
  <c r="AH131" i="6" s="1"/>
  <c r="AD131" i="6"/>
  <c r="AG131" i="6" s="1"/>
  <c r="AC131" i="6"/>
  <c r="AF131" i="6" s="1"/>
  <c r="AH130" i="6"/>
  <c r="AG130" i="6"/>
  <c r="AE130" i="6"/>
  <c r="AD130" i="6"/>
  <c r="AC130" i="6"/>
  <c r="AF130" i="6" s="1"/>
  <c r="AH129" i="6"/>
  <c r="AG129" i="6"/>
  <c r="AF129" i="6"/>
  <c r="AE129" i="6"/>
  <c r="AD129" i="6"/>
  <c r="AC129" i="6"/>
  <c r="AF128" i="6"/>
  <c r="AE128" i="6"/>
  <c r="AH128" i="6" s="1"/>
  <c r="AD128" i="6"/>
  <c r="AG128" i="6" s="1"/>
  <c r="AC128" i="6"/>
  <c r="AE127" i="6"/>
  <c r="AH127" i="6" s="1"/>
  <c r="AD127" i="6"/>
  <c r="AG127" i="6" s="1"/>
  <c r="AC127" i="6"/>
  <c r="AF127" i="6" s="1"/>
  <c r="AH126" i="6"/>
  <c r="AG126" i="6"/>
  <c r="AE126" i="6"/>
  <c r="AD126" i="6"/>
  <c r="AC126" i="6"/>
  <c r="AF126" i="6" s="1"/>
  <c r="AH125" i="6"/>
  <c r="AG125" i="6"/>
  <c r="AF125" i="6"/>
  <c r="AE125" i="6"/>
  <c r="AD125" i="6"/>
  <c r="AC125" i="6"/>
  <c r="AF124" i="6"/>
  <c r="AE124" i="6"/>
  <c r="AH124" i="6" s="1"/>
  <c r="AD124" i="6"/>
  <c r="AG124" i="6" s="1"/>
  <c r="AC124" i="6"/>
  <c r="AE123" i="6"/>
  <c r="AH123" i="6" s="1"/>
  <c r="AD123" i="6"/>
  <c r="AG123" i="6" s="1"/>
  <c r="AC123" i="6"/>
  <c r="AF123" i="6" s="1"/>
  <c r="AH122" i="6"/>
  <c r="AG122" i="6"/>
  <c r="AE122" i="6"/>
  <c r="AD122" i="6"/>
  <c r="AC122" i="6"/>
  <c r="AF122" i="6" s="1"/>
  <c r="AH121" i="6"/>
  <c r="AG121" i="6"/>
  <c r="AF121" i="6"/>
  <c r="AE121" i="6"/>
  <c r="AD121" i="6"/>
  <c r="AC121" i="6"/>
  <c r="AF120" i="6"/>
  <c r="AE120" i="6"/>
  <c r="AH120" i="6" s="1"/>
  <c r="AD120" i="6"/>
  <c r="AG120" i="6" s="1"/>
  <c r="AC120" i="6"/>
  <c r="AE119" i="6"/>
  <c r="AH119" i="6" s="1"/>
  <c r="AD119" i="6"/>
  <c r="AG119" i="6" s="1"/>
  <c r="AC119" i="6"/>
  <c r="AF119" i="6" s="1"/>
  <c r="AH118" i="6"/>
  <c r="AE118" i="6"/>
  <c r="AD118" i="6"/>
  <c r="AG118" i="6" s="1"/>
  <c r="AC118" i="6"/>
  <c r="AF118" i="6" s="1"/>
  <c r="AH117" i="6"/>
  <c r="AG117" i="6"/>
  <c r="AF117" i="6"/>
  <c r="AE117" i="6"/>
  <c r="AD117" i="6"/>
  <c r="AC117" i="6"/>
  <c r="AG116" i="6"/>
  <c r="AF116" i="6"/>
  <c r="AE116" i="6"/>
  <c r="AH116" i="6" s="1"/>
  <c r="AD116" i="6"/>
  <c r="AC116" i="6"/>
  <c r="AE115" i="6"/>
  <c r="AH115" i="6" s="1"/>
  <c r="AD115" i="6"/>
  <c r="AG115" i="6" s="1"/>
  <c r="AC115" i="6"/>
  <c r="AF115" i="6" s="1"/>
  <c r="AH114" i="6"/>
  <c r="AE114" i="6"/>
  <c r="AD114" i="6"/>
  <c r="AG114" i="6" s="1"/>
  <c r="AC114" i="6"/>
  <c r="AF114" i="6" s="1"/>
  <c r="AH112" i="6"/>
  <c r="AG112" i="6"/>
  <c r="AE112" i="6"/>
  <c r="AD112" i="6"/>
  <c r="AC112" i="6"/>
  <c r="AF112" i="6" s="1"/>
  <c r="AH111" i="6"/>
  <c r="AG111" i="6"/>
  <c r="AF111" i="6"/>
  <c r="AE111" i="6"/>
  <c r="AD111" i="6"/>
  <c r="AC111" i="6"/>
  <c r="AF110" i="6"/>
  <c r="AE110" i="6"/>
  <c r="AH110" i="6" s="1"/>
  <c r="AD110" i="6"/>
  <c r="AG110" i="6" s="1"/>
  <c r="AC110" i="6"/>
  <c r="AE109" i="6"/>
  <c r="AH109" i="6" s="1"/>
  <c r="AD109" i="6"/>
  <c r="AG109" i="6" s="1"/>
  <c r="AC109" i="6"/>
  <c r="AF109" i="6" s="1"/>
  <c r="AH108" i="6"/>
  <c r="AE108" i="6"/>
  <c r="AD108" i="6"/>
  <c r="AG108" i="6" s="1"/>
  <c r="AC108" i="6"/>
  <c r="AF108" i="6" s="1"/>
  <c r="AH107" i="6"/>
  <c r="AG107" i="6"/>
  <c r="AF107" i="6"/>
  <c r="AE107" i="6"/>
  <c r="AD107" i="6"/>
  <c r="AC107" i="6"/>
  <c r="AG106" i="6"/>
  <c r="AF106" i="6"/>
  <c r="AE106" i="6"/>
  <c r="AH106" i="6" s="1"/>
  <c r="AD106" i="6"/>
  <c r="AC106" i="6"/>
  <c r="AE105" i="6"/>
  <c r="AH105" i="6" s="1"/>
  <c r="AD105" i="6"/>
  <c r="AG105" i="6" s="1"/>
  <c r="AC105" i="6"/>
  <c r="AF105" i="6" s="1"/>
  <c r="AH104" i="6"/>
  <c r="AE104" i="6"/>
  <c r="AD104" i="6"/>
  <c r="AG104" i="6" s="1"/>
  <c r="AC104" i="6"/>
  <c r="AF104" i="6" s="1"/>
  <c r="AH103" i="6"/>
  <c r="AG103" i="6"/>
  <c r="AF103" i="6"/>
  <c r="AE103" i="6"/>
  <c r="AD103" i="6"/>
  <c r="AC103" i="6"/>
  <c r="AH102" i="6"/>
  <c r="AG102" i="6"/>
  <c r="AF102" i="6"/>
  <c r="AE102" i="6"/>
  <c r="AD102" i="6"/>
  <c r="AC102" i="6"/>
  <c r="AH101" i="6"/>
  <c r="AG101" i="6"/>
  <c r="AF101" i="6"/>
  <c r="AE101" i="6"/>
  <c r="AD101" i="6"/>
  <c r="AC101" i="6"/>
  <c r="AH100" i="6"/>
  <c r="AG100" i="6"/>
  <c r="AF100" i="6"/>
  <c r="AE100" i="6"/>
  <c r="AD100" i="6"/>
  <c r="AC100" i="6"/>
  <c r="AH99" i="6"/>
  <c r="AG99" i="6"/>
  <c r="AF99" i="6"/>
  <c r="AE99" i="6"/>
  <c r="AD99" i="6"/>
  <c r="AC99" i="6"/>
  <c r="AF98" i="6"/>
  <c r="AE98" i="6"/>
  <c r="AH98" i="6" s="1"/>
  <c r="AD98" i="6"/>
  <c r="AG98" i="6" s="1"/>
  <c r="AC98" i="6"/>
  <c r="AE97" i="6"/>
  <c r="AH97" i="6" s="1"/>
  <c r="AD97" i="6"/>
  <c r="AG97" i="6" s="1"/>
  <c r="AC97" i="6"/>
  <c r="AF97" i="6" s="1"/>
  <c r="AH96" i="6"/>
  <c r="AE96" i="6"/>
  <c r="AD96" i="6"/>
  <c r="AG96" i="6" s="1"/>
  <c r="AC96" i="6"/>
  <c r="AF96" i="6" s="1"/>
  <c r="AH95" i="6"/>
  <c r="AG95" i="6"/>
  <c r="AF95" i="6"/>
  <c r="AE95" i="6"/>
  <c r="AD95" i="6"/>
  <c r="AC95" i="6"/>
  <c r="AG94" i="6"/>
  <c r="AF94" i="6"/>
  <c r="AE94" i="6"/>
  <c r="AH94" i="6" s="1"/>
  <c r="AD94" i="6"/>
  <c r="AC94" i="6"/>
  <c r="AE93" i="6"/>
  <c r="AH93" i="6" s="1"/>
  <c r="AD93" i="6"/>
  <c r="AG93" i="6" s="1"/>
  <c r="AC93" i="6"/>
  <c r="AF93" i="6" s="1"/>
  <c r="AH92" i="6"/>
  <c r="AG92" i="6"/>
  <c r="AE92" i="6"/>
  <c r="AD92" i="6"/>
  <c r="AC92" i="6"/>
  <c r="AF92" i="6" s="1"/>
  <c r="AH91" i="6"/>
  <c r="AG91" i="6"/>
  <c r="AF91" i="6"/>
  <c r="AE91" i="6"/>
  <c r="AD91" i="6"/>
  <c r="AC91" i="6"/>
  <c r="AG90" i="6"/>
  <c r="AF90" i="6"/>
  <c r="AE90" i="6"/>
  <c r="AH90" i="6" s="1"/>
  <c r="AD90" i="6"/>
  <c r="AC90" i="6"/>
  <c r="AE89" i="6"/>
  <c r="AH89" i="6" s="1"/>
  <c r="AD89" i="6"/>
  <c r="AG89" i="6" s="1"/>
  <c r="AC89" i="6"/>
  <c r="AF89" i="6" s="1"/>
  <c r="AH88" i="6"/>
  <c r="AG88" i="6"/>
  <c r="AE88" i="6"/>
  <c r="AD88" i="6"/>
  <c r="AC88" i="6"/>
  <c r="AF88" i="6" s="1"/>
  <c r="AH87" i="6"/>
  <c r="AG87" i="6"/>
  <c r="AF87" i="6"/>
  <c r="AE87" i="6"/>
  <c r="AD87" i="6"/>
  <c r="AC87" i="6"/>
  <c r="AG86" i="6"/>
  <c r="AF86" i="6"/>
  <c r="AE86" i="6"/>
  <c r="AH86" i="6" s="1"/>
  <c r="AD86" i="6"/>
  <c r="AC86" i="6"/>
  <c r="AE85" i="6"/>
  <c r="AH85" i="6" s="1"/>
  <c r="AD85" i="6"/>
  <c r="AG85" i="6" s="1"/>
  <c r="AC85" i="6"/>
  <c r="AF85" i="6" s="1"/>
  <c r="AH84" i="6"/>
  <c r="AE84" i="6"/>
  <c r="AD84" i="6"/>
  <c r="AG84" i="6" s="1"/>
  <c r="AC84" i="6"/>
  <c r="AF84" i="6" s="1"/>
  <c r="AH83" i="6"/>
  <c r="AG83" i="6"/>
  <c r="AF83" i="6"/>
  <c r="AE83" i="6"/>
  <c r="AD83" i="6"/>
  <c r="AC83" i="6"/>
  <c r="AG82" i="6"/>
  <c r="AF82" i="6"/>
  <c r="AE82" i="6"/>
  <c r="AH82" i="6" s="1"/>
  <c r="AD82" i="6"/>
  <c r="AC82" i="6"/>
  <c r="AE81" i="6"/>
  <c r="AH81" i="6" s="1"/>
  <c r="AD81" i="6"/>
  <c r="AG81" i="6" s="1"/>
  <c r="AC81" i="6"/>
  <c r="AF81" i="6" s="1"/>
  <c r="AH80" i="6"/>
  <c r="AG80" i="6"/>
  <c r="AE80" i="6"/>
  <c r="AD80" i="6"/>
  <c r="AC80" i="6"/>
  <c r="AF80" i="6" s="1"/>
  <c r="AH79" i="6"/>
  <c r="AG79" i="6"/>
  <c r="AF79" i="6"/>
  <c r="AE79" i="6"/>
  <c r="AD79" i="6"/>
  <c r="AC79" i="6"/>
  <c r="AG78" i="6"/>
  <c r="AF78" i="6"/>
  <c r="AE78" i="6"/>
  <c r="AH78" i="6" s="1"/>
  <c r="AD78" i="6"/>
  <c r="AC78" i="6"/>
  <c r="AE77" i="6"/>
  <c r="AH77" i="6" s="1"/>
  <c r="AD77" i="6"/>
  <c r="AG77" i="6" s="1"/>
  <c r="AC77" i="6"/>
  <c r="AF77" i="6" s="1"/>
  <c r="AH76" i="6"/>
  <c r="AG76" i="6"/>
  <c r="AE76" i="6"/>
  <c r="AD76" i="6"/>
  <c r="AC76" i="6"/>
  <c r="AF76" i="6" s="1"/>
  <c r="AH75" i="6"/>
  <c r="AG75" i="6"/>
  <c r="AE75" i="6"/>
  <c r="AD75" i="6"/>
  <c r="AC75" i="6"/>
  <c r="AF75" i="6" s="1"/>
  <c r="AG74" i="6"/>
  <c r="AF74" i="6"/>
  <c r="AE74" i="6"/>
  <c r="AH74" i="6" s="1"/>
  <c r="AD74" i="6"/>
  <c r="AC74" i="6"/>
  <c r="AE73" i="6"/>
  <c r="AH73" i="6" s="1"/>
  <c r="AD73" i="6"/>
  <c r="AG73" i="6" s="1"/>
  <c r="AC73" i="6"/>
  <c r="AF73" i="6" s="1"/>
  <c r="AG72" i="6"/>
  <c r="AE72" i="6"/>
  <c r="AH72" i="6" s="1"/>
  <c r="AD72" i="6"/>
  <c r="AC72" i="6"/>
  <c r="AF72" i="6" s="1"/>
  <c r="AH71" i="6"/>
  <c r="AG71" i="6"/>
  <c r="AE71" i="6"/>
  <c r="AD71" i="6"/>
  <c r="AC71" i="6"/>
  <c r="AF71" i="6" s="1"/>
  <c r="AG70" i="6"/>
  <c r="AF70" i="6"/>
  <c r="AE70" i="6"/>
  <c r="AH70" i="6" s="1"/>
  <c r="AD70" i="6"/>
  <c r="AC70" i="6"/>
  <c r="AB69" i="6"/>
  <c r="AA69" i="6"/>
  <c r="Z69" i="6"/>
  <c r="Y69" i="6"/>
  <c r="X69" i="6"/>
  <c r="W69" i="6"/>
  <c r="V69" i="6"/>
  <c r="AE69" i="6" s="1"/>
  <c r="AH69" i="6" s="1"/>
  <c r="U69" i="6"/>
  <c r="AD69" i="6" s="1"/>
  <c r="AG69" i="6" s="1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AC69" i="6" s="1"/>
  <c r="AF69" i="6" s="1"/>
  <c r="D69" i="6"/>
  <c r="C69" i="6"/>
  <c r="AF68" i="6"/>
  <c r="AE68" i="6"/>
  <c r="AH68" i="6" s="1"/>
  <c r="AD68" i="6"/>
  <c r="AG68" i="6" s="1"/>
  <c r="AC68" i="6"/>
  <c r="AE67" i="6"/>
  <c r="AH67" i="6" s="1"/>
  <c r="AD67" i="6"/>
  <c r="AG67" i="6" s="1"/>
  <c r="AC67" i="6"/>
  <c r="AF67" i="6" s="1"/>
  <c r="AH66" i="6"/>
  <c r="AE66" i="6"/>
  <c r="AD66" i="6"/>
  <c r="AG66" i="6" s="1"/>
  <c r="AC66" i="6"/>
  <c r="AF66" i="6" s="1"/>
  <c r="AH65" i="6"/>
  <c r="AG65" i="6"/>
  <c r="AF65" i="6"/>
  <c r="AE65" i="6"/>
  <c r="AD65" i="6"/>
  <c r="AC65" i="6"/>
  <c r="AF64" i="6"/>
  <c r="AE64" i="6"/>
  <c r="AH64" i="6" s="1"/>
  <c r="AD64" i="6"/>
  <c r="AG64" i="6" s="1"/>
  <c r="AC64" i="6"/>
  <c r="AE63" i="6"/>
  <c r="AH63" i="6" s="1"/>
  <c r="AD63" i="6"/>
  <c r="AG63" i="6" s="1"/>
  <c r="AC63" i="6"/>
  <c r="AF63" i="6" s="1"/>
  <c r="AH62" i="6"/>
  <c r="AE62" i="6"/>
  <c r="AD62" i="6"/>
  <c r="AG62" i="6" s="1"/>
  <c r="AC62" i="6"/>
  <c r="AF62" i="6" s="1"/>
  <c r="AH61" i="6"/>
  <c r="AG61" i="6"/>
  <c r="AF61" i="6"/>
  <c r="AE61" i="6"/>
  <c r="AD61" i="6"/>
  <c r="AC61" i="6"/>
  <c r="AF60" i="6"/>
  <c r="AE60" i="6"/>
  <c r="AH60" i="6" s="1"/>
  <c r="AD60" i="6"/>
  <c r="AG60" i="6" s="1"/>
  <c r="AC60" i="6"/>
  <c r="AE59" i="6"/>
  <c r="AH59" i="6" s="1"/>
  <c r="AD59" i="6"/>
  <c r="AG59" i="6" s="1"/>
  <c r="AC59" i="6"/>
  <c r="AF59" i="6" s="1"/>
  <c r="AH58" i="6"/>
  <c r="AE58" i="6"/>
  <c r="AD58" i="6"/>
  <c r="AG58" i="6" s="1"/>
  <c r="AC58" i="6"/>
  <c r="AF58" i="6" s="1"/>
  <c r="AB57" i="6"/>
  <c r="AE57" i="6" s="1"/>
  <c r="AH57" i="6" s="1"/>
  <c r="AA57" i="6"/>
  <c r="AD57" i="6" s="1"/>
  <c r="AG57" i="6" s="1"/>
  <c r="Z57" i="6"/>
  <c r="AC57" i="6" s="1"/>
  <c r="AF57" i="6" s="1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AH56" i="6"/>
  <c r="AG56" i="6"/>
  <c r="AE56" i="6"/>
  <c r="AD56" i="6"/>
  <c r="AC56" i="6"/>
  <c r="AF56" i="6" s="1"/>
  <c r="AG55" i="6"/>
  <c r="AF55" i="6"/>
  <c r="AE55" i="6"/>
  <c r="AH55" i="6" s="1"/>
  <c r="AD55" i="6"/>
  <c r="AC55" i="6"/>
  <c r="AE54" i="6"/>
  <c r="AH54" i="6" s="1"/>
  <c r="AD54" i="6"/>
  <c r="AG54" i="6" s="1"/>
  <c r="AC54" i="6"/>
  <c r="AF54" i="6" s="1"/>
  <c r="AE53" i="6"/>
  <c r="AH53" i="6" s="1"/>
  <c r="AD53" i="6"/>
  <c r="AG53" i="6" s="1"/>
  <c r="AC53" i="6"/>
  <c r="AF53" i="6" s="1"/>
  <c r="AH52" i="6"/>
  <c r="AG52" i="6"/>
  <c r="AE52" i="6"/>
  <c r="AD52" i="6"/>
  <c r="AC52" i="6"/>
  <c r="AF52" i="6" s="1"/>
  <c r="AG51" i="6"/>
  <c r="AF51" i="6"/>
  <c r="AE51" i="6"/>
  <c r="AH51" i="6" s="1"/>
  <c r="AD51" i="6"/>
  <c r="AC51" i="6"/>
  <c r="AE50" i="6"/>
  <c r="AH50" i="6" s="1"/>
  <c r="AD50" i="6"/>
  <c r="AG50" i="6" s="1"/>
  <c r="AC50" i="6"/>
  <c r="AF50" i="6" s="1"/>
  <c r="AG49" i="6"/>
  <c r="AE49" i="6"/>
  <c r="AH49" i="6" s="1"/>
  <c r="AD49" i="6"/>
  <c r="AC49" i="6"/>
  <c r="AF49" i="6" s="1"/>
  <c r="AH48" i="6"/>
  <c r="AG48" i="6"/>
  <c r="AE48" i="6"/>
  <c r="AD48" i="6"/>
  <c r="AC48" i="6"/>
  <c r="AF48" i="6" s="1"/>
  <c r="AG47" i="6"/>
  <c r="AF47" i="6"/>
  <c r="AE47" i="6"/>
  <c r="AH47" i="6" s="1"/>
  <c r="AD47" i="6"/>
  <c r="AC47" i="6"/>
  <c r="AC46" i="6"/>
  <c r="AF46" i="6" s="1"/>
  <c r="AB46" i="6"/>
  <c r="AA46" i="6"/>
  <c r="Z46" i="6"/>
  <c r="Y46" i="6"/>
  <c r="X46" i="6"/>
  <c r="W46" i="6"/>
  <c r="V46" i="6"/>
  <c r="AE46" i="6" s="1"/>
  <c r="AH46" i="6" s="1"/>
  <c r="U46" i="6"/>
  <c r="AD46" i="6" s="1"/>
  <c r="AG46" i="6" s="1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AF45" i="6"/>
  <c r="AE45" i="6"/>
  <c r="AH45" i="6" s="1"/>
  <c r="AD45" i="6"/>
  <c r="AG45" i="6" s="1"/>
  <c r="AC45" i="6"/>
  <c r="AE44" i="6"/>
  <c r="AH44" i="6" s="1"/>
  <c r="AD44" i="6"/>
  <c r="AG44" i="6" s="1"/>
  <c r="AC44" i="6"/>
  <c r="AF44" i="6" s="1"/>
  <c r="AH43" i="6"/>
  <c r="AE43" i="6"/>
  <c r="AD43" i="6"/>
  <c r="AG43" i="6" s="1"/>
  <c r="AC43" i="6"/>
  <c r="AF43" i="6" s="1"/>
  <c r="AH42" i="6"/>
  <c r="AG42" i="6"/>
  <c r="AF42" i="6"/>
  <c r="AE42" i="6"/>
  <c r="AD42" i="6"/>
  <c r="AC42" i="6"/>
  <c r="AF41" i="6"/>
  <c r="AE41" i="6"/>
  <c r="AH41" i="6" s="1"/>
  <c r="AD41" i="6"/>
  <c r="AG41" i="6" s="1"/>
  <c r="AC41" i="6"/>
  <c r="AE40" i="6"/>
  <c r="AH40" i="6" s="1"/>
  <c r="AD40" i="6"/>
  <c r="AG40" i="6" s="1"/>
  <c r="AC40" i="6"/>
  <c r="AF40" i="6" s="1"/>
  <c r="AH39" i="6"/>
  <c r="AE39" i="6"/>
  <c r="AD39" i="6"/>
  <c r="AG39" i="6" s="1"/>
  <c r="AC39" i="6"/>
  <c r="AF39" i="6" s="1"/>
  <c r="AB38" i="6"/>
  <c r="AE38" i="6" s="1"/>
  <c r="AH38" i="6" s="1"/>
  <c r="AA38" i="6"/>
  <c r="AD38" i="6" s="1"/>
  <c r="AG38" i="6" s="1"/>
  <c r="Z38" i="6"/>
  <c r="AC38" i="6" s="1"/>
  <c r="AF38" i="6" s="1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AH37" i="6"/>
  <c r="AG37" i="6"/>
  <c r="AE37" i="6"/>
  <c r="AD37" i="6"/>
  <c r="AC37" i="6"/>
  <c r="AF37" i="6" s="1"/>
  <c r="AG36" i="6"/>
  <c r="AF36" i="6"/>
  <c r="AE36" i="6"/>
  <c r="AH36" i="6" s="1"/>
  <c r="AD36" i="6"/>
  <c r="AC36" i="6"/>
  <c r="AE35" i="6"/>
  <c r="AH35" i="6" s="1"/>
  <c r="AD35" i="6"/>
  <c r="AG35" i="6" s="1"/>
  <c r="AC35" i="6"/>
  <c r="AF35" i="6" s="1"/>
  <c r="AE34" i="6"/>
  <c r="AH34" i="6" s="1"/>
  <c r="AD34" i="6"/>
  <c r="AG34" i="6" s="1"/>
  <c r="AC34" i="6"/>
  <c r="AF34" i="6" s="1"/>
  <c r="AH33" i="6"/>
  <c r="AG33" i="6"/>
  <c r="AE33" i="6"/>
  <c r="AD33" i="6"/>
  <c r="AC33" i="6"/>
  <c r="AF33" i="6" s="1"/>
  <c r="AG32" i="6"/>
  <c r="AF32" i="6"/>
  <c r="AE32" i="6"/>
  <c r="AH32" i="6" s="1"/>
  <c r="AD32" i="6"/>
  <c r="AC32" i="6"/>
  <c r="AE31" i="6"/>
  <c r="AH31" i="6" s="1"/>
  <c r="AD31" i="6"/>
  <c r="AG31" i="6" s="1"/>
  <c r="AC31" i="6"/>
  <c r="AF31" i="6" s="1"/>
  <c r="AB30" i="6"/>
  <c r="AE30" i="6" s="1"/>
  <c r="AH30" i="6" s="1"/>
  <c r="AA30" i="6"/>
  <c r="AD30" i="6" s="1"/>
  <c r="AG30" i="6" s="1"/>
  <c r="Z30" i="6"/>
  <c r="Y30" i="6"/>
  <c r="X30" i="6"/>
  <c r="W30" i="6"/>
  <c r="V30" i="6"/>
  <c r="U30" i="6"/>
  <c r="T30" i="6"/>
  <c r="AC30" i="6" s="1"/>
  <c r="AF30" i="6" s="1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AE29" i="6"/>
  <c r="AH29" i="6" s="1"/>
  <c r="AD29" i="6"/>
  <c r="AG29" i="6" s="1"/>
  <c r="AC29" i="6"/>
  <c r="AF29" i="6" s="1"/>
  <c r="AH28" i="6"/>
  <c r="AE28" i="6"/>
  <c r="AD28" i="6"/>
  <c r="AG28" i="6" s="1"/>
  <c r="AC28" i="6"/>
  <c r="AF28" i="6" s="1"/>
  <c r="AH27" i="6"/>
  <c r="AG27" i="6"/>
  <c r="AF27" i="6"/>
  <c r="AE27" i="6"/>
  <c r="AD27" i="6"/>
  <c r="AC27" i="6"/>
  <c r="AF26" i="6"/>
  <c r="AE26" i="6"/>
  <c r="AH26" i="6" s="1"/>
  <c r="AD26" i="6"/>
  <c r="AG26" i="6" s="1"/>
  <c r="AC26" i="6"/>
  <c r="AE25" i="6"/>
  <c r="AH25" i="6" s="1"/>
  <c r="AD25" i="6"/>
  <c r="AG25" i="6" s="1"/>
  <c r="AC25" i="6"/>
  <c r="AF25" i="6" s="1"/>
  <c r="AH24" i="6"/>
  <c r="AE24" i="6"/>
  <c r="AD24" i="6"/>
  <c r="AG24" i="6" s="1"/>
  <c r="AC24" i="6"/>
  <c r="AF24" i="6" s="1"/>
  <c r="AH23" i="6"/>
  <c r="AG23" i="6"/>
  <c r="AF23" i="6"/>
  <c r="AE23" i="6"/>
  <c r="AD23" i="6"/>
  <c r="AC23" i="6"/>
  <c r="AF22" i="6"/>
  <c r="AE22" i="6"/>
  <c r="AH22" i="6" s="1"/>
  <c r="AD22" i="6"/>
  <c r="AG22" i="6" s="1"/>
  <c r="AC22" i="6"/>
  <c r="AE21" i="6"/>
  <c r="AH21" i="6" s="1"/>
  <c r="AD21" i="6"/>
  <c r="AG21" i="6" s="1"/>
  <c r="AC21" i="6"/>
  <c r="AF21" i="6" s="1"/>
  <c r="AH20" i="6"/>
  <c r="AE20" i="6"/>
  <c r="AD20" i="6"/>
  <c r="AG20" i="6" s="1"/>
  <c r="AC20" i="6"/>
  <c r="AF20" i="6" s="1"/>
  <c r="AH19" i="6"/>
  <c r="AG19" i="6"/>
  <c r="AF19" i="6"/>
  <c r="AE19" i="6"/>
  <c r="AD19" i="6"/>
  <c r="AC19" i="6"/>
  <c r="AF18" i="6"/>
  <c r="AE18" i="6"/>
  <c r="AH18" i="6" s="1"/>
  <c r="AD18" i="6"/>
  <c r="AG18" i="6" s="1"/>
  <c r="AC18" i="6"/>
  <c r="AE17" i="6"/>
  <c r="AH17" i="6" s="1"/>
  <c r="AD17" i="6"/>
  <c r="AG17" i="6" s="1"/>
  <c r="AC17" i="6"/>
  <c r="AF17" i="6" s="1"/>
  <c r="AH16" i="6"/>
  <c r="AE16" i="6"/>
  <c r="AD16" i="6"/>
  <c r="AG16" i="6" s="1"/>
  <c r="AC16" i="6"/>
  <c r="AF16" i="6" s="1"/>
  <c r="AH15" i="6"/>
  <c r="AG15" i="6"/>
  <c r="AF15" i="6"/>
  <c r="AE15" i="6"/>
  <c r="AD15" i="6"/>
  <c r="AC15" i="6"/>
  <c r="AF14" i="6"/>
  <c r="AE14" i="6"/>
  <c r="AH14" i="6" s="1"/>
  <c r="AD14" i="6"/>
  <c r="AG14" i="6" s="1"/>
  <c r="AC14" i="6"/>
  <c r="AE13" i="6"/>
  <c r="AH13" i="6" s="1"/>
  <c r="AD13" i="6"/>
  <c r="AG13" i="6" s="1"/>
  <c r="AC13" i="6"/>
  <c r="AF13" i="6" s="1"/>
  <c r="AH12" i="6"/>
  <c r="AE12" i="6"/>
  <c r="AD12" i="6"/>
  <c r="AG12" i="6" s="1"/>
  <c r="AC12" i="6"/>
  <c r="AF12" i="6" s="1"/>
  <c r="AH11" i="6"/>
  <c r="AG11" i="6"/>
  <c r="AF11" i="6"/>
  <c r="AE11" i="6"/>
  <c r="AD11" i="6"/>
  <c r="AC11" i="6"/>
  <c r="AF10" i="6"/>
  <c r="AE10" i="6"/>
  <c r="AH10" i="6" s="1"/>
  <c r="AD10" i="6"/>
  <c r="AG10" i="6" s="1"/>
  <c r="AC10" i="6"/>
  <c r="AE9" i="6"/>
  <c r="AH9" i="6" s="1"/>
  <c r="AD9" i="6"/>
  <c r="AG9" i="6" s="1"/>
  <c r="AC9" i="6"/>
  <c r="AF9" i="6" s="1"/>
  <c r="AH8" i="6"/>
  <c r="AE8" i="6"/>
  <c r="AD8" i="6"/>
  <c r="AG8" i="6" s="1"/>
  <c r="AC8" i="6"/>
  <c r="AF8" i="6" s="1"/>
  <c r="AH7" i="6"/>
  <c r="AG7" i="6"/>
  <c r="AF7" i="6"/>
  <c r="AE7" i="6"/>
  <c r="AD7" i="6"/>
  <c r="AC7" i="6"/>
  <c r="AF6" i="6"/>
  <c r="AE6" i="6"/>
  <c r="AH6" i="6" s="1"/>
  <c r="AD6" i="6"/>
  <c r="AG6" i="6" s="1"/>
  <c r="AC6" i="6"/>
  <c r="AE5" i="6"/>
  <c r="AH5" i="6" s="1"/>
  <c r="AD5" i="6"/>
  <c r="AG5" i="6" s="1"/>
  <c r="AC5" i="6"/>
  <c r="AF5" i="6" s="1"/>
  <c r="AB4" i="6"/>
  <c r="AE4" i="6" s="1"/>
  <c r="AH4" i="6" s="1"/>
  <c r="AA4" i="6"/>
  <c r="AD4" i="6" s="1"/>
  <c r="AG4" i="6" s="1"/>
  <c r="Z4" i="6"/>
  <c r="AC4" i="6" s="1"/>
  <c r="AF4" i="6" s="1"/>
  <c r="Y4" i="6"/>
  <c r="X4" i="6"/>
  <c r="W4" i="6"/>
  <c r="V4" i="6"/>
  <c r="U4" i="6"/>
  <c r="T4" i="6"/>
  <c r="S4" i="6"/>
  <c r="R4" i="6"/>
  <c r="Q4" i="6"/>
  <c r="P4" i="6"/>
  <c r="O4" i="6"/>
  <c r="N4" i="6"/>
  <c r="M4" i="6"/>
  <c r="L4" i="6"/>
  <c r="K4" i="6"/>
  <c r="J4" i="6"/>
  <c r="I4" i="6"/>
  <c r="H4" i="6"/>
  <c r="G4" i="6"/>
  <c r="F4" i="6"/>
  <c r="E4" i="6"/>
  <c r="D4" i="6"/>
  <c r="C4" i="6"/>
  <c r="AD144" i="5"/>
  <c r="AB144" i="5"/>
  <c r="AE144" i="5" s="1"/>
  <c r="AA144" i="5"/>
  <c r="Z144" i="5"/>
  <c r="AC144" i="5" s="1"/>
  <c r="AB143" i="5"/>
  <c r="AE143" i="5" s="1"/>
  <c r="AA143" i="5"/>
  <c r="AD143" i="5" s="1"/>
  <c r="Z143" i="5"/>
  <c r="AC143" i="5" s="1"/>
  <c r="AE142" i="5"/>
  <c r="AD142" i="5"/>
  <c r="AB142" i="5"/>
  <c r="AA142" i="5"/>
  <c r="Z142" i="5"/>
  <c r="AC142" i="5" s="1"/>
  <c r="AD141" i="5"/>
  <c r="AC141" i="5"/>
  <c r="AB141" i="5"/>
  <c r="AE141" i="5" s="1"/>
  <c r="AA141" i="5"/>
  <c r="Z141" i="5"/>
  <c r="AB139" i="5"/>
  <c r="AE139" i="5" s="1"/>
  <c r="AA139" i="5"/>
  <c r="AD139" i="5" s="1"/>
  <c r="Z139" i="5"/>
  <c r="AC139" i="5" s="1"/>
  <c r="AE138" i="5"/>
  <c r="AD138" i="5"/>
  <c r="AB138" i="5"/>
  <c r="AA138" i="5"/>
  <c r="Z138" i="5"/>
  <c r="AC138" i="5" s="1"/>
  <c r="AD137" i="5"/>
  <c r="AC137" i="5"/>
  <c r="AB137" i="5"/>
  <c r="AE137" i="5" s="1"/>
  <c r="AA137" i="5"/>
  <c r="Z137" i="5"/>
  <c r="AD136" i="5"/>
  <c r="AB136" i="5"/>
  <c r="AE136" i="5" s="1"/>
  <c r="AA136" i="5"/>
  <c r="Z136" i="5"/>
  <c r="AC136" i="5" s="1"/>
  <c r="AB135" i="5"/>
  <c r="AE135" i="5" s="1"/>
  <c r="AA135" i="5"/>
  <c r="AD135" i="5" s="1"/>
  <c r="Z135" i="5"/>
  <c r="AC135" i="5" s="1"/>
  <c r="AE134" i="5"/>
  <c r="AD134" i="5"/>
  <c r="AB134" i="5"/>
  <c r="AA134" i="5"/>
  <c r="Z134" i="5"/>
  <c r="AC134" i="5" s="1"/>
  <c r="AD133" i="5"/>
  <c r="AC133" i="5"/>
  <c r="AB133" i="5"/>
  <c r="AE133" i="5" s="1"/>
  <c r="AA133" i="5"/>
  <c r="Z133" i="5"/>
  <c r="AD132" i="5"/>
  <c r="AB132" i="5"/>
  <c r="AE132" i="5" s="1"/>
  <c r="AA132" i="5"/>
  <c r="Z132" i="5"/>
  <c r="AC132" i="5" s="1"/>
  <c r="AB131" i="5"/>
  <c r="AE131" i="5" s="1"/>
  <c r="AA131" i="5"/>
  <c r="AD131" i="5" s="1"/>
  <c r="Z131" i="5"/>
  <c r="AC131" i="5" s="1"/>
  <c r="AE130" i="5"/>
  <c r="AD130" i="5"/>
  <c r="AB130" i="5"/>
  <c r="AA130" i="5"/>
  <c r="Z130" i="5"/>
  <c r="AC130" i="5" s="1"/>
  <c r="AD129" i="5"/>
  <c r="AC129" i="5"/>
  <c r="AB129" i="5"/>
  <c r="AE129" i="5" s="1"/>
  <c r="AA129" i="5"/>
  <c r="Z129" i="5"/>
  <c r="AD128" i="5"/>
  <c r="AB128" i="5"/>
  <c r="AE128" i="5" s="1"/>
  <c r="AA128" i="5"/>
  <c r="Z128" i="5"/>
  <c r="AC128" i="5" s="1"/>
  <c r="AB127" i="5"/>
  <c r="AE127" i="5" s="1"/>
  <c r="AA127" i="5"/>
  <c r="AD127" i="5" s="1"/>
  <c r="Z127" i="5"/>
  <c r="AC127" i="5" s="1"/>
  <c r="AE126" i="5"/>
  <c r="AD126" i="5"/>
  <c r="AB126" i="5"/>
  <c r="AA126" i="5"/>
  <c r="Z126" i="5"/>
  <c r="AC126" i="5" s="1"/>
  <c r="AD125" i="5"/>
  <c r="AC125" i="5"/>
  <c r="AB125" i="5"/>
  <c r="AE125" i="5" s="1"/>
  <c r="AA125" i="5"/>
  <c r="Z125" i="5"/>
  <c r="AD124" i="5"/>
  <c r="AB124" i="5"/>
  <c r="AE124" i="5" s="1"/>
  <c r="AA124" i="5"/>
  <c r="Z124" i="5"/>
  <c r="AC124" i="5" s="1"/>
  <c r="AB123" i="5"/>
  <c r="AE123" i="5" s="1"/>
  <c r="AA123" i="5"/>
  <c r="AD123" i="5" s="1"/>
  <c r="Z123" i="5"/>
  <c r="AC123" i="5" s="1"/>
  <c r="AE122" i="5"/>
  <c r="AD122" i="5"/>
  <c r="AB122" i="5"/>
  <c r="AA122" i="5"/>
  <c r="Z122" i="5"/>
  <c r="AC122" i="5" s="1"/>
  <c r="AD121" i="5"/>
  <c r="AC121" i="5"/>
  <c r="AB121" i="5"/>
  <c r="AE121" i="5" s="1"/>
  <c r="AA121" i="5"/>
  <c r="Z121" i="5"/>
  <c r="AD120" i="5"/>
  <c r="AB120" i="5"/>
  <c r="AE120" i="5" s="1"/>
  <c r="AA120" i="5"/>
  <c r="Z120" i="5"/>
  <c r="AC120" i="5" s="1"/>
  <c r="AB119" i="5"/>
  <c r="AE119" i="5" s="1"/>
  <c r="AA119" i="5"/>
  <c r="AD119" i="5" s="1"/>
  <c r="Z119" i="5"/>
  <c r="AC119" i="5" s="1"/>
  <c r="AE118" i="5"/>
  <c r="AD118" i="5"/>
  <c r="AB118" i="5"/>
  <c r="AA118" i="5"/>
  <c r="Z118" i="5"/>
  <c r="AC118" i="5" s="1"/>
  <c r="AD117" i="5"/>
  <c r="AC117" i="5"/>
  <c r="AB117" i="5"/>
  <c r="AE117" i="5" s="1"/>
  <c r="AA117" i="5"/>
  <c r="Z117" i="5"/>
  <c r="AD116" i="5"/>
  <c r="AB116" i="5"/>
  <c r="AE116" i="5" s="1"/>
  <c r="AA116" i="5"/>
  <c r="Z116" i="5"/>
  <c r="AC116" i="5" s="1"/>
  <c r="AB115" i="5"/>
  <c r="AE115" i="5" s="1"/>
  <c r="AA115" i="5"/>
  <c r="AD115" i="5" s="1"/>
  <c r="Z115" i="5"/>
  <c r="AC115" i="5" s="1"/>
  <c r="AE114" i="5"/>
  <c r="AD114" i="5"/>
  <c r="AB114" i="5"/>
  <c r="AA114" i="5"/>
  <c r="Z114" i="5"/>
  <c r="AC114" i="5" s="1"/>
  <c r="AD113" i="5"/>
  <c r="AC113" i="5"/>
  <c r="AB113" i="5"/>
  <c r="AE113" i="5" s="1"/>
  <c r="AA113" i="5"/>
  <c r="Z113" i="5"/>
  <c r="AD112" i="5"/>
  <c r="AB112" i="5"/>
  <c r="AE112" i="5" s="1"/>
  <c r="AA112" i="5"/>
  <c r="Z112" i="5"/>
  <c r="AC112" i="5" s="1"/>
  <c r="AB111" i="5"/>
  <c r="AE111" i="5" s="1"/>
  <c r="AA111" i="5"/>
  <c r="AD111" i="5" s="1"/>
  <c r="Z111" i="5"/>
  <c r="AC111" i="5" s="1"/>
  <c r="AE110" i="5"/>
  <c r="AD110" i="5"/>
  <c r="AB110" i="5"/>
  <c r="AA110" i="5"/>
  <c r="Z110" i="5"/>
  <c r="AC110" i="5" s="1"/>
  <c r="AD108" i="5"/>
  <c r="AB108" i="5"/>
  <c r="AE108" i="5" s="1"/>
  <c r="AA108" i="5"/>
  <c r="Z108" i="5"/>
  <c r="AC108" i="5" s="1"/>
  <c r="AB107" i="5"/>
  <c r="AE107" i="5" s="1"/>
  <c r="AA107" i="5"/>
  <c r="AD107" i="5" s="1"/>
  <c r="Z107" i="5"/>
  <c r="AC107" i="5" s="1"/>
  <c r="AE106" i="5"/>
  <c r="AD106" i="5"/>
  <c r="AB106" i="5"/>
  <c r="AA106" i="5"/>
  <c r="Z106" i="5"/>
  <c r="AC106" i="5" s="1"/>
  <c r="AD105" i="5"/>
  <c r="AC105" i="5"/>
  <c r="AB105" i="5"/>
  <c r="AE105" i="5" s="1"/>
  <c r="AA105" i="5"/>
  <c r="Z105" i="5"/>
  <c r="AD104" i="5"/>
  <c r="AB104" i="5"/>
  <c r="AE104" i="5" s="1"/>
  <c r="AA104" i="5"/>
  <c r="Z104" i="5"/>
  <c r="AC104" i="5" s="1"/>
  <c r="AB103" i="5"/>
  <c r="AE103" i="5" s="1"/>
  <c r="AA103" i="5"/>
  <c r="AD103" i="5" s="1"/>
  <c r="Z103" i="5"/>
  <c r="AC103" i="5" s="1"/>
  <c r="AE102" i="5"/>
  <c r="AD102" i="5"/>
  <c r="AB102" i="5"/>
  <c r="AA102" i="5"/>
  <c r="Z102" i="5"/>
  <c r="AC102" i="5" s="1"/>
  <c r="AD101" i="5"/>
  <c r="AC101" i="5"/>
  <c r="AB101" i="5"/>
  <c r="AE101" i="5" s="1"/>
  <c r="AA101" i="5"/>
  <c r="Z101" i="5"/>
  <c r="AD100" i="5"/>
  <c r="AB100" i="5"/>
  <c r="AE100" i="5" s="1"/>
  <c r="AA100" i="5"/>
  <c r="Z100" i="5"/>
  <c r="AC100" i="5" s="1"/>
  <c r="AB99" i="5"/>
  <c r="AE99" i="5" s="1"/>
  <c r="AA99" i="5"/>
  <c r="AD99" i="5" s="1"/>
  <c r="Z99" i="5"/>
  <c r="AC99" i="5" s="1"/>
  <c r="AE98" i="5"/>
  <c r="AD98" i="5"/>
  <c r="AB98" i="5"/>
  <c r="AA98" i="5"/>
  <c r="Z98" i="5"/>
  <c r="AC98" i="5" s="1"/>
  <c r="AD97" i="5"/>
  <c r="AC97" i="5"/>
  <c r="AB97" i="5"/>
  <c r="AE97" i="5" s="1"/>
  <c r="AA97" i="5"/>
  <c r="Z97" i="5"/>
  <c r="AD96" i="5"/>
  <c r="AB96" i="5"/>
  <c r="AE96" i="5" s="1"/>
  <c r="AA96" i="5"/>
  <c r="Z96" i="5"/>
  <c r="AC96" i="5" s="1"/>
  <c r="AB95" i="5"/>
  <c r="AE95" i="5" s="1"/>
  <c r="AA95" i="5"/>
  <c r="AD95" i="5" s="1"/>
  <c r="Z95" i="5"/>
  <c r="AC95" i="5" s="1"/>
  <c r="AE94" i="5"/>
  <c r="AD94" i="5"/>
  <c r="AB94" i="5"/>
  <c r="AA94" i="5"/>
  <c r="Z94" i="5"/>
  <c r="AC94" i="5" s="1"/>
  <c r="AD93" i="5"/>
  <c r="AC93" i="5"/>
  <c r="AB93" i="5"/>
  <c r="AE93" i="5" s="1"/>
  <c r="AA93" i="5"/>
  <c r="Z93" i="5"/>
  <c r="AD92" i="5"/>
  <c r="AB92" i="5"/>
  <c r="AE92" i="5" s="1"/>
  <c r="AA92" i="5"/>
  <c r="Z92" i="5"/>
  <c r="AC92" i="5" s="1"/>
  <c r="AB91" i="5"/>
  <c r="AE91" i="5" s="1"/>
  <c r="AA91" i="5"/>
  <c r="AD91" i="5" s="1"/>
  <c r="Z91" i="5"/>
  <c r="AC91" i="5" s="1"/>
  <c r="AE90" i="5"/>
  <c r="AD90" i="5"/>
  <c r="AB90" i="5"/>
  <c r="AA90" i="5"/>
  <c r="Z90" i="5"/>
  <c r="AC90" i="5" s="1"/>
  <c r="AD89" i="5"/>
  <c r="AC89" i="5"/>
  <c r="AB89" i="5"/>
  <c r="AE89" i="5" s="1"/>
  <c r="AA89" i="5"/>
  <c r="Z89" i="5"/>
  <c r="AD88" i="5"/>
  <c r="AB88" i="5"/>
  <c r="AE88" i="5" s="1"/>
  <c r="AA88" i="5"/>
  <c r="Z88" i="5"/>
  <c r="AC88" i="5" s="1"/>
  <c r="AB87" i="5"/>
  <c r="AE87" i="5" s="1"/>
  <c r="AA87" i="5"/>
  <c r="AD87" i="5" s="1"/>
  <c r="Z87" i="5"/>
  <c r="AC87" i="5" s="1"/>
  <c r="AE86" i="5"/>
  <c r="AD86" i="5"/>
  <c r="AB86" i="5"/>
  <c r="AA86" i="5"/>
  <c r="Z86" i="5"/>
  <c r="AC86" i="5" s="1"/>
  <c r="AD85" i="5"/>
  <c r="AC85" i="5"/>
  <c r="AB85" i="5"/>
  <c r="AE85" i="5" s="1"/>
  <c r="AA85" i="5"/>
  <c r="Z85" i="5"/>
  <c r="AD84" i="5"/>
  <c r="AB84" i="5"/>
  <c r="AE84" i="5" s="1"/>
  <c r="AA84" i="5"/>
  <c r="Z84" i="5"/>
  <c r="AC84" i="5" s="1"/>
  <c r="AB83" i="5"/>
  <c r="AE83" i="5" s="1"/>
  <c r="AA83" i="5"/>
  <c r="AD83" i="5" s="1"/>
  <c r="Z83" i="5"/>
  <c r="AC83" i="5" s="1"/>
  <c r="AE82" i="5"/>
  <c r="AD82" i="5"/>
  <c r="AB82" i="5"/>
  <c r="AA82" i="5"/>
  <c r="Z82" i="5"/>
  <c r="AC82" i="5" s="1"/>
  <c r="AD81" i="5"/>
  <c r="AC81" i="5"/>
  <c r="AB81" i="5"/>
  <c r="AE81" i="5" s="1"/>
  <c r="AA81" i="5"/>
  <c r="Z81" i="5"/>
  <c r="AD80" i="5"/>
  <c r="AB80" i="5"/>
  <c r="AE80" i="5" s="1"/>
  <c r="AA80" i="5"/>
  <c r="Z80" i="5"/>
  <c r="AC80" i="5" s="1"/>
  <c r="AB79" i="5"/>
  <c r="AE79" i="5" s="1"/>
  <c r="AA79" i="5"/>
  <c r="AD79" i="5" s="1"/>
  <c r="Z79" i="5"/>
  <c r="AC79" i="5" s="1"/>
  <c r="AE78" i="5"/>
  <c r="AD78" i="5"/>
  <c r="AB78" i="5"/>
  <c r="AA78" i="5"/>
  <c r="Z78" i="5"/>
  <c r="AC78" i="5" s="1"/>
  <c r="AD77" i="5"/>
  <c r="AC77" i="5"/>
  <c r="AB77" i="5"/>
  <c r="AE77" i="5" s="1"/>
  <c r="AA77" i="5"/>
  <c r="Z77" i="5"/>
  <c r="AD76" i="5"/>
  <c r="AB76" i="5"/>
  <c r="AE76" i="5" s="1"/>
  <c r="AA76" i="5"/>
  <c r="Z76" i="5"/>
  <c r="AC76" i="5" s="1"/>
  <c r="AB75" i="5"/>
  <c r="AE75" i="5" s="1"/>
  <c r="AA75" i="5"/>
  <c r="AD75" i="5" s="1"/>
  <c r="Z75" i="5"/>
  <c r="AC75" i="5" s="1"/>
  <c r="AE74" i="5"/>
  <c r="AD74" i="5"/>
  <c r="AB74" i="5"/>
  <c r="AA74" i="5"/>
  <c r="Z74" i="5"/>
  <c r="AC74" i="5" s="1"/>
  <c r="AD73" i="5"/>
  <c r="AC73" i="5"/>
  <c r="AB73" i="5"/>
  <c r="AE73" i="5" s="1"/>
  <c r="AA73" i="5"/>
  <c r="Z73" i="5"/>
  <c r="AD72" i="5"/>
  <c r="AB72" i="5"/>
  <c r="AE72" i="5" s="1"/>
  <c r="AA72" i="5"/>
  <c r="Z72" i="5"/>
  <c r="AC72" i="5" s="1"/>
  <c r="AB71" i="5"/>
  <c r="AE71" i="5" s="1"/>
  <c r="AA71" i="5"/>
  <c r="AD71" i="5" s="1"/>
  <c r="Z71" i="5"/>
  <c r="AC71" i="5" s="1"/>
  <c r="AE70" i="5"/>
  <c r="AD70" i="5"/>
  <c r="AB70" i="5"/>
  <c r="AA70" i="5"/>
  <c r="Z70" i="5"/>
  <c r="AC70" i="5" s="1"/>
  <c r="AD69" i="5"/>
  <c r="AC69" i="5"/>
  <c r="AB69" i="5"/>
  <c r="AE69" i="5" s="1"/>
  <c r="AA69" i="5"/>
  <c r="Z69" i="5"/>
  <c r="Y68" i="5"/>
  <c r="X68" i="5"/>
  <c r="W68" i="5"/>
  <c r="V68" i="5"/>
  <c r="AB68" i="5" s="1"/>
  <c r="AE68" i="5" s="1"/>
  <c r="U68" i="5"/>
  <c r="AA68" i="5" s="1"/>
  <c r="AD68" i="5" s="1"/>
  <c r="T68" i="5"/>
  <c r="S68" i="5"/>
  <c r="R68" i="5"/>
  <c r="Q68" i="5"/>
  <c r="P68" i="5"/>
  <c r="O68" i="5"/>
  <c r="N68" i="5"/>
  <c r="Z68" i="5" s="1"/>
  <c r="AC68" i="5" s="1"/>
  <c r="M68" i="5"/>
  <c r="L68" i="5"/>
  <c r="K68" i="5"/>
  <c r="J68" i="5"/>
  <c r="I68" i="5"/>
  <c r="H68" i="5"/>
  <c r="G68" i="5"/>
  <c r="F68" i="5"/>
  <c r="E68" i="5"/>
  <c r="D68" i="5"/>
  <c r="C68" i="5"/>
  <c r="AB67" i="5"/>
  <c r="AE67" i="5" s="1"/>
  <c r="AA67" i="5"/>
  <c r="AD67" i="5" s="1"/>
  <c r="Z67" i="5"/>
  <c r="AC67" i="5" s="1"/>
  <c r="AE66" i="5"/>
  <c r="AD66" i="5"/>
  <c r="AB66" i="5"/>
  <c r="AA66" i="5"/>
  <c r="Z66" i="5"/>
  <c r="AC66" i="5" s="1"/>
  <c r="AD65" i="5"/>
  <c r="AC65" i="5"/>
  <c r="AB65" i="5"/>
  <c r="AE65" i="5" s="1"/>
  <c r="AA65" i="5"/>
  <c r="Z65" i="5"/>
  <c r="AD64" i="5"/>
  <c r="AB64" i="5"/>
  <c r="AE64" i="5" s="1"/>
  <c r="AA64" i="5"/>
  <c r="Z64" i="5"/>
  <c r="AC64" i="5" s="1"/>
  <c r="AB63" i="5"/>
  <c r="AE63" i="5" s="1"/>
  <c r="AA63" i="5"/>
  <c r="AD63" i="5" s="1"/>
  <c r="Z63" i="5"/>
  <c r="AC63" i="5" s="1"/>
  <c r="AE62" i="5"/>
  <c r="AD62" i="5"/>
  <c r="AB62" i="5"/>
  <c r="AA62" i="5"/>
  <c r="Z62" i="5"/>
  <c r="AC62" i="5" s="1"/>
  <c r="AD61" i="5"/>
  <c r="AC61" i="5"/>
  <c r="AB61" i="5"/>
  <c r="AE61" i="5" s="1"/>
  <c r="AA61" i="5"/>
  <c r="Z61" i="5"/>
  <c r="AD60" i="5"/>
  <c r="AB60" i="5"/>
  <c r="AE60" i="5" s="1"/>
  <c r="AA60" i="5"/>
  <c r="Z60" i="5"/>
  <c r="AC60" i="5" s="1"/>
  <c r="AB59" i="5"/>
  <c r="AE59" i="5" s="1"/>
  <c r="AA59" i="5"/>
  <c r="AD59" i="5" s="1"/>
  <c r="Z59" i="5"/>
  <c r="AC59" i="5" s="1"/>
  <c r="AE58" i="5"/>
  <c r="AD58" i="5"/>
  <c r="AB58" i="5"/>
  <c r="AA58" i="5"/>
  <c r="Z58" i="5"/>
  <c r="AC58" i="5" s="1"/>
  <c r="AD57" i="5"/>
  <c r="AC57" i="5"/>
  <c r="AB57" i="5"/>
  <c r="AE57" i="5" s="1"/>
  <c r="AA57" i="5"/>
  <c r="Z57" i="5"/>
  <c r="AA56" i="5"/>
  <c r="AD56" i="5" s="1"/>
  <c r="Z56" i="5"/>
  <c r="AC56" i="5" s="1"/>
  <c r="AB55" i="5"/>
  <c r="AE55" i="5" s="1"/>
  <c r="AA55" i="5"/>
  <c r="AD55" i="5" s="1"/>
  <c r="Z55" i="5"/>
  <c r="AC55" i="5" s="1"/>
  <c r="AE54" i="5"/>
  <c r="AD54" i="5"/>
  <c r="AB54" i="5"/>
  <c r="AA54" i="5"/>
  <c r="Z54" i="5"/>
  <c r="AC54" i="5" s="1"/>
  <c r="AD53" i="5"/>
  <c r="AC53" i="5"/>
  <c r="AB53" i="5"/>
  <c r="AE53" i="5" s="1"/>
  <c r="AA53" i="5"/>
  <c r="Z53" i="5"/>
  <c r="AD52" i="5"/>
  <c r="AB52" i="5"/>
  <c r="AE52" i="5" s="1"/>
  <c r="AA52" i="5"/>
  <c r="Z52" i="5"/>
  <c r="AC52" i="5" s="1"/>
  <c r="AB51" i="5"/>
  <c r="AE51" i="5" s="1"/>
  <c r="AA51" i="5"/>
  <c r="AD51" i="5" s="1"/>
  <c r="Z51" i="5"/>
  <c r="AC51" i="5" s="1"/>
  <c r="AE50" i="5"/>
  <c r="AD50" i="5"/>
  <c r="AB50" i="5"/>
  <c r="AA50" i="5"/>
  <c r="Z50" i="5"/>
  <c r="AC50" i="5" s="1"/>
  <c r="AD49" i="5"/>
  <c r="AC49" i="5"/>
  <c r="AB49" i="5"/>
  <c r="AE49" i="5" s="1"/>
  <c r="AA49" i="5"/>
  <c r="Z49" i="5"/>
  <c r="AD48" i="5"/>
  <c r="AB48" i="5"/>
  <c r="AE48" i="5" s="1"/>
  <c r="AA48" i="5"/>
  <c r="Z48" i="5"/>
  <c r="AC48" i="5" s="1"/>
  <c r="AB47" i="5"/>
  <c r="AE47" i="5" s="1"/>
  <c r="AA47" i="5"/>
  <c r="AD47" i="5" s="1"/>
  <c r="Z47" i="5"/>
  <c r="AC47" i="5" s="1"/>
  <c r="AE46" i="5"/>
  <c r="AD46" i="5"/>
  <c r="AB46" i="5"/>
  <c r="AA46" i="5"/>
  <c r="Z46" i="5"/>
  <c r="AC46" i="5" s="1"/>
  <c r="AD45" i="5"/>
  <c r="AC45" i="5"/>
  <c r="AB45" i="5"/>
  <c r="AE45" i="5" s="1"/>
  <c r="AA45" i="5"/>
  <c r="Z45" i="5"/>
  <c r="AB43" i="5"/>
  <c r="AE43" i="5" s="1"/>
  <c r="AA43" i="5"/>
  <c r="AD43" i="5" s="1"/>
  <c r="Z43" i="5"/>
  <c r="AC43" i="5" s="1"/>
  <c r="AE42" i="5"/>
  <c r="AD42" i="5"/>
  <c r="AB42" i="5"/>
  <c r="AA42" i="5"/>
  <c r="Z42" i="5"/>
  <c r="AC42" i="5" s="1"/>
  <c r="AD41" i="5"/>
  <c r="AC41" i="5"/>
  <c r="AB41" i="5"/>
  <c r="AE41" i="5" s="1"/>
  <c r="AA41" i="5"/>
  <c r="Z41" i="5"/>
  <c r="AD40" i="5"/>
  <c r="AB40" i="5"/>
  <c r="AE40" i="5" s="1"/>
  <c r="AA40" i="5"/>
  <c r="Z40" i="5"/>
  <c r="AC40" i="5" s="1"/>
  <c r="AB39" i="5"/>
  <c r="AE39" i="5" s="1"/>
  <c r="AA39" i="5"/>
  <c r="AD39" i="5" s="1"/>
  <c r="Z39" i="5"/>
  <c r="AC39" i="5" s="1"/>
  <c r="AE38" i="5"/>
  <c r="AD38" i="5"/>
  <c r="AB38" i="5"/>
  <c r="AA38" i="5"/>
  <c r="Z38" i="5"/>
  <c r="AC38" i="5" s="1"/>
  <c r="AD37" i="5"/>
  <c r="AC37" i="5"/>
  <c r="AB37" i="5"/>
  <c r="AE37" i="5" s="1"/>
  <c r="AA37" i="5"/>
  <c r="Z37" i="5"/>
  <c r="Y36" i="5"/>
  <c r="X36" i="5"/>
  <c r="W36" i="5"/>
  <c r="V36" i="5"/>
  <c r="AB36" i="5" s="1"/>
  <c r="AE36" i="5" s="1"/>
  <c r="U36" i="5"/>
  <c r="AA36" i="5" s="1"/>
  <c r="AD36" i="5" s="1"/>
  <c r="T36" i="5"/>
  <c r="S36" i="5"/>
  <c r="R36" i="5"/>
  <c r="Q36" i="5"/>
  <c r="P36" i="5"/>
  <c r="O36" i="5"/>
  <c r="N36" i="5"/>
  <c r="Z36" i="5" s="1"/>
  <c r="AC36" i="5" s="1"/>
  <c r="M36" i="5"/>
  <c r="L36" i="5"/>
  <c r="K36" i="5"/>
  <c r="J36" i="5"/>
  <c r="I36" i="5"/>
  <c r="H36" i="5"/>
  <c r="G36" i="5"/>
  <c r="F36" i="5"/>
  <c r="E36" i="5"/>
  <c r="D36" i="5"/>
  <c r="C36" i="5"/>
  <c r="AB35" i="5"/>
  <c r="AE35" i="5" s="1"/>
  <c r="AA35" i="5"/>
  <c r="AD35" i="5" s="1"/>
  <c r="Z35" i="5"/>
  <c r="AC35" i="5" s="1"/>
  <c r="AE34" i="5"/>
  <c r="AD34" i="5"/>
  <c r="AB34" i="5"/>
  <c r="AA34" i="5"/>
  <c r="Z34" i="5"/>
  <c r="AC34" i="5" s="1"/>
  <c r="AD33" i="5"/>
  <c r="AC33" i="5"/>
  <c r="AB33" i="5"/>
  <c r="AE33" i="5" s="1"/>
  <c r="AA33" i="5"/>
  <c r="Z33" i="5"/>
  <c r="AD32" i="5"/>
  <c r="AB32" i="5"/>
  <c r="AE32" i="5" s="1"/>
  <c r="AA32" i="5"/>
  <c r="Z32" i="5"/>
  <c r="AC32" i="5" s="1"/>
  <c r="AB31" i="5"/>
  <c r="AE31" i="5" s="1"/>
  <c r="AA31" i="5"/>
  <c r="AD31" i="5" s="1"/>
  <c r="Z31" i="5"/>
  <c r="AC31" i="5" s="1"/>
  <c r="AE30" i="5"/>
  <c r="AD30" i="5"/>
  <c r="AB30" i="5"/>
  <c r="AA30" i="5"/>
  <c r="Z30" i="5"/>
  <c r="AC30" i="5" s="1"/>
  <c r="AD29" i="5"/>
  <c r="AC29" i="5"/>
  <c r="AB29" i="5"/>
  <c r="AE29" i="5" s="1"/>
  <c r="AA29" i="5"/>
  <c r="Z29" i="5"/>
  <c r="Y28" i="5"/>
  <c r="X28" i="5"/>
  <c r="W28" i="5"/>
  <c r="V28" i="5"/>
  <c r="AB28" i="5" s="1"/>
  <c r="AE28" i="5" s="1"/>
  <c r="U28" i="5"/>
  <c r="AA28" i="5" s="1"/>
  <c r="AD28" i="5" s="1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AB27" i="5"/>
  <c r="AE27" i="5" s="1"/>
  <c r="AA27" i="5"/>
  <c r="AD27" i="5" s="1"/>
  <c r="Z27" i="5"/>
  <c r="AC27" i="5" s="1"/>
  <c r="AE26" i="5"/>
  <c r="AD26" i="5"/>
  <c r="AB26" i="5"/>
  <c r="AA26" i="5"/>
  <c r="Z26" i="5"/>
  <c r="AC26" i="5" s="1"/>
  <c r="AD25" i="5"/>
  <c r="AC25" i="5"/>
  <c r="AB25" i="5"/>
  <c r="AE25" i="5" s="1"/>
  <c r="AA25" i="5"/>
  <c r="Z25" i="5"/>
  <c r="AD24" i="5"/>
  <c r="AB24" i="5"/>
  <c r="AE24" i="5" s="1"/>
  <c r="AA24" i="5"/>
  <c r="Z24" i="5"/>
  <c r="AC24" i="5" s="1"/>
  <c r="AB23" i="5"/>
  <c r="AE23" i="5" s="1"/>
  <c r="AA23" i="5"/>
  <c r="AD23" i="5" s="1"/>
  <c r="Z23" i="5"/>
  <c r="AC23" i="5" s="1"/>
  <c r="AE22" i="5"/>
  <c r="AD22" i="5"/>
  <c r="AB22" i="5"/>
  <c r="AA22" i="5"/>
  <c r="Z22" i="5"/>
  <c r="AC22" i="5" s="1"/>
  <c r="AD21" i="5"/>
  <c r="AC21" i="5"/>
  <c r="AB21" i="5"/>
  <c r="AE21" i="5" s="1"/>
  <c r="AA21" i="5"/>
  <c r="Z21" i="5"/>
  <c r="AD20" i="5"/>
  <c r="AB20" i="5"/>
  <c r="AE20" i="5" s="1"/>
  <c r="AA20" i="5"/>
  <c r="Z20" i="5"/>
  <c r="AC20" i="5" s="1"/>
  <c r="AB19" i="5"/>
  <c r="AE19" i="5" s="1"/>
  <c r="AA19" i="5"/>
  <c r="AD19" i="5" s="1"/>
  <c r="Z19" i="5"/>
  <c r="AC19" i="5" s="1"/>
  <c r="AE18" i="5"/>
  <c r="AD18" i="5"/>
  <c r="AB18" i="5"/>
  <c r="AA18" i="5"/>
  <c r="Z18" i="5"/>
  <c r="AC18" i="5" s="1"/>
  <c r="AD17" i="5"/>
  <c r="AC17" i="5"/>
  <c r="AB17" i="5"/>
  <c r="AE17" i="5" s="1"/>
  <c r="AA17" i="5"/>
  <c r="Z17" i="5"/>
  <c r="AD16" i="5"/>
  <c r="AB16" i="5"/>
  <c r="AE16" i="5" s="1"/>
  <c r="AA16" i="5"/>
  <c r="Z16" i="5"/>
  <c r="AC16" i="5" s="1"/>
  <c r="AB15" i="5"/>
  <c r="AE15" i="5" s="1"/>
  <c r="AA15" i="5"/>
  <c r="AD15" i="5" s="1"/>
  <c r="Z15" i="5"/>
  <c r="AC15" i="5" s="1"/>
  <c r="AE14" i="5"/>
  <c r="AD14" i="5"/>
  <c r="AB14" i="5"/>
  <c r="AA14" i="5"/>
  <c r="Z14" i="5"/>
  <c r="AC14" i="5" s="1"/>
  <c r="AD13" i="5"/>
  <c r="AC13" i="5"/>
  <c r="AB13" i="5"/>
  <c r="AE13" i="5" s="1"/>
  <c r="AA13" i="5"/>
  <c r="Z13" i="5"/>
  <c r="AD12" i="5"/>
  <c r="AB12" i="5"/>
  <c r="AE12" i="5" s="1"/>
  <c r="AA12" i="5"/>
  <c r="Z12" i="5"/>
  <c r="AC12" i="5" s="1"/>
  <c r="AB11" i="5"/>
  <c r="AE11" i="5" s="1"/>
  <c r="AA11" i="5"/>
  <c r="AD11" i="5" s="1"/>
  <c r="Z11" i="5"/>
  <c r="AC11" i="5" s="1"/>
  <c r="AE10" i="5"/>
  <c r="AD10" i="5"/>
  <c r="AB10" i="5"/>
  <c r="AA10" i="5"/>
  <c r="Z10" i="5"/>
  <c r="AC10" i="5" s="1"/>
  <c r="AD9" i="5"/>
  <c r="AC9" i="5"/>
  <c r="AB9" i="5"/>
  <c r="AE9" i="5" s="1"/>
  <c r="AA9" i="5"/>
  <c r="Z9" i="5"/>
  <c r="AD8" i="5"/>
  <c r="AB8" i="5"/>
  <c r="AE8" i="5" s="1"/>
  <c r="AA8" i="5"/>
  <c r="Z8" i="5"/>
  <c r="AC8" i="5" s="1"/>
  <c r="AB7" i="5"/>
  <c r="AE7" i="5" s="1"/>
  <c r="AA7" i="5"/>
  <c r="AD7" i="5" s="1"/>
  <c r="Z7" i="5"/>
  <c r="AC7" i="5" s="1"/>
  <c r="AE6" i="5"/>
  <c r="AD6" i="5"/>
  <c r="AB6" i="5"/>
  <c r="AA6" i="5"/>
  <c r="Z6" i="5"/>
  <c r="AC6" i="5" s="1"/>
  <c r="AD5" i="5"/>
  <c r="AC5" i="5"/>
  <c r="AB5" i="5"/>
  <c r="AE5" i="5" s="1"/>
  <c r="AA5" i="5"/>
  <c r="Z5" i="5"/>
  <c r="Y4" i="5"/>
  <c r="X4" i="5"/>
  <c r="W4" i="5"/>
  <c r="V4" i="5"/>
  <c r="AB4" i="5" s="1"/>
  <c r="AE4" i="5" s="1"/>
  <c r="U4" i="5"/>
  <c r="AA4" i="5" s="1"/>
  <c r="AD4" i="5" s="1"/>
  <c r="T4" i="5"/>
  <c r="S4" i="5"/>
  <c r="R4" i="5"/>
  <c r="Q4" i="5"/>
  <c r="P4" i="5"/>
  <c r="O4" i="5"/>
  <c r="N4" i="5"/>
  <c r="Z4" i="5" s="1"/>
  <c r="AC4" i="5" s="1"/>
  <c r="M4" i="5"/>
  <c r="L4" i="5"/>
  <c r="K4" i="5"/>
  <c r="J4" i="5"/>
  <c r="I4" i="5"/>
  <c r="H4" i="5"/>
  <c r="G4" i="5"/>
  <c r="F4" i="5"/>
  <c r="E4" i="5"/>
  <c r="D4" i="5"/>
  <c r="C4" i="5"/>
  <c r="Z109" i="5" l="1"/>
  <c r="AC109" i="5" s="1"/>
  <c r="AB140" i="5"/>
  <c r="AE140" i="5" s="1"/>
  <c r="AA140" i="5"/>
  <c r="AD140" i="5" s="1"/>
  <c r="Z28" i="5"/>
  <c r="AC28" i="5" s="1"/>
  <c r="AA43" i="8"/>
  <c r="AD43" i="8" s="1"/>
  <c r="AE137" i="8"/>
  <c r="AC137" i="8"/>
  <c r="AB4" i="8"/>
  <c r="AE4" i="8" s="1"/>
  <c r="Z55" i="8"/>
  <c r="AC55" i="8" s="1"/>
  <c r="AB67" i="8"/>
  <c r="AE67" i="8" s="1"/>
  <c r="AD137" i="8"/>
  <c r="Z4" i="8"/>
  <c r="AC4" i="8" s="1"/>
  <c r="AB28" i="8"/>
  <c r="AE28" i="8" s="1"/>
  <c r="AB35" i="8"/>
  <c r="AE35" i="8" s="1"/>
  <c r="Z67" i="8"/>
  <c r="AC67" i="8" s="1"/>
  <c r="AA4" i="8"/>
  <c r="AD4" i="8" s="1"/>
  <c r="Z28" i="8"/>
  <c r="AC28" i="8" s="1"/>
  <c r="Z35" i="8"/>
  <c r="AC35" i="8" s="1"/>
  <c r="AB55" i="8"/>
  <c r="AE55" i="8" s="1"/>
  <c r="AA67" i="8"/>
  <c r="AD67" i="8" s="1"/>
  <c r="AA107" i="8"/>
  <c r="AD107" i="8" s="1"/>
  <c r="AA28" i="8"/>
  <c r="AD28" i="8" s="1"/>
  <c r="AA35" i="8"/>
  <c r="AD35" i="8" s="1"/>
  <c r="AB43" i="8"/>
  <c r="AE43" i="8" s="1"/>
  <c r="Z107" i="8"/>
  <c r="AC107" i="8" s="1"/>
  <c r="AB107" i="8"/>
  <c r="AE107" i="8" s="1"/>
  <c r="Z43" i="8"/>
  <c r="AC43" i="8" s="1"/>
  <c r="AA55" i="8"/>
  <c r="AD55" i="8" s="1"/>
  <c r="AE68" i="7"/>
  <c r="AH68" i="7" s="1"/>
  <c r="AD138" i="7"/>
  <c r="AG138" i="7" s="1"/>
  <c r="AC138" i="7"/>
  <c r="AF138" i="7" s="1"/>
  <c r="AC56" i="7"/>
  <c r="AF56" i="7" s="1"/>
  <c r="AD30" i="7"/>
  <c r="AG30" i="7" s="1"/>
  <c r="AD56" i="7"/>
  <c r="AG56" i="7" s="1"/>
  <c r="AD68" i="7"/>
  <c r="AG68" i="7" s="1"/>
  <c r="AD110" i="7"/>
  <c r="AG110" i="7" s="1"/>
  <c r="AE110" i="7"/>
  <c r="AH110" i="7" s="1"/>
  <c r="AE138" i="7"/>
  <c r="AH138" i="7" s="1"/>
  <c r="AE37" i="7"/>
  <c r="AH37" i="7" s="1"/>
  <c r="AD45" i="7"/>
  <c r="AG45" i="7" s="1"/>
  <c r="AC110" i="7"/>
  <c r="AF110" i="7" s="1"/>
  <c r="AE45" i="7"/>
  <c r="AH45" i="7" s="1"/>
  <c r="AC68" i="7"/>
  <c r="AF68" i="7" s="1"/>
  <c r="AC45" i="7"/>
  <c r="AF45" i="7" s="1"/>
  <c r="AM107" i="7"/>
  <c r="AE56" i="7"/>
  <c r="AH56" i="7" s="1"/>
  <c r="AE30" i="7"/>
  <c r="AH30" i="7" s="1"/>
  <c r="AC30" i="7"/>
  <c r="AF30" i="7" s="1"/>
  <c r="AC37" i="7"/>
  <c r="AF37" i="7" s="1"/>
  <c r="AD37" i="7"/>
  <c r="AG37" i="7" s="1"/>
  <c r="AD4" i="7"/>
  <c r="AG4" i="7" s="1"/>
  <c r="AE4" i="7"/>
  <c r="AH4" i="7" s="1"/>
  <c r="AC4" i="7"/>
  <c r="AF4" i="7" s="1"/>
  <c r="AD130" i="2" l="1"/>
  <c r="AB130" i="2"/>
  <c r="AB105" i="2"/>
  <c r="AB97" i="2"/>
  <c r="Z28" i="2"/>
  <c r="AC28" i="2" s="1"/>
  <c r="AA28" i="2"/>
  <c r="AD28" i="2" s="1"/>
  <c r="AB28" i="2"/>
  <c r="AE28" i="2" s="1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X4" i="2"/>
  <c r="Y4" i="2"/>
  <c r="Z29" i="2"/>
  <c r="AC29" i="2" s="1"/>
  <c r="AA29" i="2"/>
  <c r="AD29" i="2" s="1"/>
  <c r="AB29" i="2"/>
  <c r="AE29" i="2" s="1"/>
  <c r="Z30" i="2"/>
  <c r="AC30" i="2" s="1"/>
  <c r="AA30" i="2"/>
  <c r="AD30" i="2" s="1"/>
  <c r="AB30" i="2"/>
  <c r="AE30" i="2" s="1"/>
  <c r="Z31" i="2"/>
  <c r="AC31" i="2" s="1"/>
  <c r="AA31" i="2"/>
  <c r="AD31" i="2" s="1"/>
  <c r="AB31" i="2"/>
  <c r="AE31" i="2" s="1"/>
  <c r="C32" i="2"/>
  <c r="D32" i="2"/>
  <c r="C40" i="2"/>
  <c r="D40" i="2"/>
  <c r="Z10" i="2"/>
  <c r="AC10" i="2" s="1"/>
  <c r="AA10" i="2"/>
  <c r="AD10" i="2" s="1"/>
  <c r="AB10" i="2"/>
  <c r="AE10" i="2" s="1"/>
  <c r="Z11" i="2"/>
  <c r="AC11" i="2" s="1"/>
  <c r="AA11" i="2"/>
  <c r="AD11" i="2" s="1"/>
  <c r="AB11" i="2"/>
  <c r="AE11" i="2" s="1"/>
  <c r="Z12" i="2"/>
  <c r="AC12" i="2" s="1"/>
  <c r="AA12" i="2"/>
  <c r="AD12" i="2" s="1"/>
  <c r="AB12" i="2"/>
  <c r="AE12" i="2" s="1"/>
  <c r="Z13" i="2"/>
  <c r="AC13" i="2" s="1"/>
  <c r="AA13" i="2"/>
  <c r="AD13" i="2" s="1"/>
  <c r="AB13" i="2"/>
  <c r="AE13" i="2" s="1"/>
  <c r="Z14" i="2"/>
  <c r="AC14" i="2" s="1"/>
  <c r="AA14" i="2"/>
  <c r="AD14" i="2" s="1"/>
  <c r="AB14" i="2"/>
  <c r="AE14" i="2" s="1"/>
  <c r="Z15" i="2"/>
  <c r="AC15" i="2" s="1"/>
  <c r="AA15" i="2"/>
  <c r="AD15" i="2" s="1"/>
  <c r="AB15" i="2"/>
  <c r="AE15" i="2" s="1"/>
  <c r="Z16" i="2"/>
  <c r="AC16" i="2" s="1"/>
  <c r="AA16" i="2"/>
  <c r="AD16" i="2" s="1"/>
  <c r="AB16" i="2"/>
  <c r="AE16" i="2" s="1"/>
  <c r="Z17" i="2"/>
  <c r="AC17" i="2" s="1"/>
  <c r="AA17" i="2"/>
  <c r="AD17" i="2" s="1"/>
  <c r="AB17" i="2"/>
  <c r="AE17" i="2" s="1"/>
  <c r="Z18" i="2"/>
  <c r="AC18" i="2" s="1"/>
  <c r="AA18" i="2"/>
  <c r="AD18" i="2" s="1"/>
  <c r="AB18" i="2"/>
  <c r="AE18" i="2" s="1"/>
  <c r="Z19" i="2"/>
  <c r="AC19" i="2" s="1"/>
  <c r="AA19" i="2"/>
  <c r="AD19" i="2" s="1"/>
  <c r="AB19" i="2"/>
  <c r="AE19" i="2" s="1"/>
  <c r="Z20" i="2"/>
  <c r="AC20" i="2" s="1"/>
  <c r="AA20" i="2"/>
  <c r="AD20" i="2" s="1"/>
  <c r="AB20" i="2"/>
  <c r="AE20" i="2" s="1"/>
  <c r="Z21" i="2"/>
  <c r="AC21" i="2" s="1"/>
  <c r="AA21" i="2"/>
  <c r="AD21" i="2" s="1"/>
  <c r="AB21" i="2"/>
  <c r="AE21" i="2" s="1"/>
  <c r="Z22" i="2"/>
  <c r="AC22" i="2" s="1"/>
  <c r="AA22" i="2"/>
  <c r="AD22" i="2" s="1"/>
  <c r="AB22" i="2"/>
  <c r="AE22" i="2" s="1"/>
  <c r="Z23" i="2"/>
  <c r="AC23" i="2" s="1"/>
  <c r="AA23" i="2"/>
  <c r="AD23" i="2" s="1"/>
  <c r="AB23" i="2"/>
  <c r="AE23" i="2" s="1"/>
  <c r="Z24" i="2"/>
  <c r="AC24" i="2" s="1"/>
  <c r="AA24" i="2"/>
  <c r="AD24" i="2" s="1"/>
  <c r="AB24" i="2"/>
  <c r="AE24" i="2" s="1"/>
  <c r="Z25" i="2"/>
  <c r="AC25" i="2" s="1"/>
  <c r="AA25" i="2"/>
  <c r="AD25" i="2" s="1"/>
  <c r="AB25" i="2"/>
  <c r="AE25" i="2" s="1"/>
  <c r="Z26" i="2"/>
  <c r="AC26" i="2" s="1"/>
  <c r="AA26" i="2"/>
  <c r="AD26" i="2" s="1"/>
  <c r="AB26" i="2"/>
  <c r="AE26" i="2" s="1"/>
  <c r="Z27" i="2"/>
  <c r="AC27" i="2" s="1"/>
  <c r="AA27" i="2"/>
  <c r="AD27" i="2" s="1"/>
  <c r="AB27" i="2"/>
  <c r="AE27" i="2" s="1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X32" i="2"/>
  <c r="Y32" i="2"/>
  <c r="Z33" i="2"/>
  <c r="AC33" i="2" s="1"/>
  <c r="AA33" i="2"/>
  <c r="AD33" i="2" s="1"/>
  <c r="AB33" i="2"/>
  <c r="AE33" i="2" s="1"/>
  <c r="Z34" i="2"/>
  <c r="AC34" i="2" s="1"/>
  <c r="AA34" i="2"/>
  <c r="AD34" i="2" s="1"/>
  <c r="AB34" i="2"/>
  <c r="AE34" i="2" s="1"/>
  <c r="Z35" i="2"/>
  <c r="AC35" i="2" s="1"/>
  <c r="AA35" i="2"/>
  <c r="AD35" i="2" s="1"/>
  <c r="AB35" i="2"/>
  <c r="AE35" i="2" s="1"/>
  <c r="Z36" i="2"/>
  <c r="AC36" i="2" s="1"/>
  <c r="AA36" i="2"/>
  <c r="AD36" i="2" s="1"/>
  <c r="AB36" i="2"/>
  <c r="AE36" i="2" s="1"/>
  <c r="Z37" i="2"/>
  <c r="AC37" i="2" s="1"/>
  <c r="AA37" i="2"/>
  <c r="AD37" i="2" s="1"/>
  <c r="AB37" i="2"/>
  <c r="AE37" i="2" s="1"/>
  <c r="Z38" i="2"/>
  <c r="AC38" i="2" s="1"/>
  <c r="AA38" i="2"/>
  <c r="AD38" i="2" s="1"/>
  <c r="AB38" i="2"/>
  <c r="AE38" i="2" s="1"/>
  <c r="Z39" i="2"/>
  <c r="AC39" i="2" s="1"/>
  <c r="AA39" i="2"/>
  <c r="AD39" i="2" s="1"/>
  <c r="AB39" i="2"/>
  <c r="AE39" i="2" s="1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1" i="2"/>
  <c r="AC41" i="2" s="1"/>
  <c r="AA41" i="2"/>
  <c r="AD41" i="2" s="1"/>
  <c r="AB41" i="2"/>
  <c r="AE41" i="2" s="1"/>
  <c r="Z42" i="2"/>
  <c r="AC42" i="2" s="1"/>
  <c r="AA42" i="2"/>
  <c r="AD42" i="2" s="1"/>
  <c r="AB42" i="2"/>
  <c r="AE42" i="2" s="1"/>
  <c r="Z43" i="2"/>
  <c r="AC43" i="2" s="1"/>
  <c r="AA43" i="2"/>
  <c r="AD43" i="2" s="1"/>
  <c r="AB43" i="2"/>
  <c r="AE43" i="2" s="1"/>
  <c r="Z44" i="2"/>
  <c r="AC44" i="2" s="1"/>
  <c r="AA44" i="2"/>
  <c r="AD44" i="2" s="1"/>
  <c r="AB44" i="2"/>
  <c r="AE44" i="2" s="1"/>
  <c r="Z52" i="2"/>
  <c r="AC52" i="2" s="1"/>
  <c r="AA52" i="2"/>
  <c r="AD52" i="2" s="1"/>
  <c r="AB52" i="2"/>
  <c r="AE52" i="2" s="1"/>
  <c r="AC84" i="4"/>
  <c r="AF84" i="4" s="1"/>
  <c r="AD84" i="4"/>
  <c r="AG84" i="4" s="1"/>
  <c r="AE84" i="4"/>
  <c r="AH84" i="4" s="1"/>
  <c r="AC85" i="4"/>
  <c r="AF85" i="4" s="1"/>
  <c r="AD85" i="4"/>
  <c r="AG85" i="4" s="1"/>
  <c r="AE85" i="4"/>
  <c r="AH85" i="4" s="1"/>
  <c r="AC86" i="4"/>
  <c r="AF86" i="4" s="1"/>
  <c r="AD86" i="4"/>
  <c r="AG86" i="4" s="1"/>
  <c r="AE86" i="4"/>
  <c r="AH86" i="4" s="1"/>
  <c r="AC87" i="4"/>
  <c r="AF87" i="4" s="1"/>
  <c r="AD87" i="4"/>
  <c r="AG87" i="4" s="1"/>
  <c r="AE87" i="4"/>
  <c r="AH87" i="4" s="1"/>
  <c r="AC88" i="4"/>
  <c r="AF88" i="4" s="1"/>
  <c r="AD88" i="4"/>
  <c r="AG88" i="4" s="1"/>
  <c r="AE88" i="4"/>
  <c r="AH88" i="4" s="1"/>
  <c r="AC89" i="4"/>
  <c r="AF89" i="4" s="1"/>
  <c r="AD89" i="4"/>
  <c r="AG89" i="4" s="1"/>
  <c r="AE89" i="4"/>
  <c r="AH89" i="4" s="1"/>
  <c r="AC90" i="4"/>
  <c r="AF90" i="4" s="1"/>
  <c r="AD90" i="4"/>
  <c r="AG90" i="4" s="1"/>
  <c r="AE90" i="4"/>
  <c r="AH90" i="4" s="1"/>
  <c r="AC91" i="4"/>
  <c r="AF91" i="4" s="1"/>
  <c r="AD91" i="4"/>
  <c r="AG91" i="4" s="1"/>
  <c r="AE91" i="4"/>
  <c r="AH91" i="4" s="1"/>
  <c r="AC92" i="4"/>
  <c r="AF92" i="4" s="1"/>
  <c r="AD92" i="4"/>
  <c r="AG92" i="4" s="1"/>
  <c r="AE92" i="4"/>
  <c r="AH92" i="4" s="1"/>
  <c r="AC93" i="4"/>
  <c r="AF93" i="4" s="1"/>
  <c r="AD93" i="4"/>
  <c r="AG93" i="4" s="1"/>
  <c r="AE93" i="4"/>
  <c r="AH93" i="4" s="1"/>
  <c r="AC94" i="4"/>
  <c r="AF94" i="4" s="1"/>
  <c r="AD94" i="4"/>
  <c r="AG94" i="4" s="1"/>
  <c r="AE94" i="4"/>
  <c r="AH94" i="4" s="1"/>
  <c r="AC95" i="4"/>
  <c r="AF95" i="4" s="1"/>
  <c r="AD95" i="4"/>
  <c r="AG95" i="4" s="1"/>
  <c r="AE95" i="4"/>
  <c r="AH95" i="4" s="1"/>
  <c r="AC96" i="4"/>
  <c r="AF96" i="4" s="1"/>
  <c r="AD96" i="4"/>
  <c r="AG96" i="4" s="1"/>
  <c r="AE96" i="4"/>
  <c r="AH96" i="4" s="1"/>
  <c r="AC97" i="4"/>
  <c r="AF97" i="4" s="1"/>
  <c r="AD97" i="4"/>
  <c r="AG97" i="4" s="1"/>
  <c r="AE97" i="4"/>
  <c r="AH97" i="4" s="1"/>
  <c r="AC98" i="4"/>
  <c r="AF98" i="4" s="1"/>
  <c r="AD98" i="4"/>
  <c r="AG98" i="4" s="1"/>
  <c r="AE98" i="4"/>
  <c r="AH98" i="4" s="1"/>
  <c r="AC99" i="4"/>
  <c r="AF99" i="4" s="1"/>
  <c r="AD99" i="4"/>
  <c r="AG99" i="4" s="1"/>
  <c r="AE99" i="4"/>
  <c r="AH99" i="4" s="1"/>
  <c r="AC100" i="4"/>
  <c r="AF100" i="4" s="1"/>
  <c r="AD100" i="4"/>
  <c r="AG100" i="4" s="1"/>
  <c r="AE100" i="4"/>
  <c r="AH100" i="4" s="1"/>
  <c r="AC101" i="4"/>
  <c r="AF101" i="4" s="1"/>
  <c r="AD101" i="4"/>
  <c r="AG101" i="4" s="1"/>
  <c r="AE101" i="4"/>
  <c r="AH101" i="4" s="1"/>
  <c r="AC102" i="4"/>
  <c r="AF102" i="4" s="1"/>
  <c r="AD102" i="4"/>
  <c r="AG102" i="4" s="1"/>
  <c r="AE102" i="4"/>
  <c r="AH102" i="4" s="1"/>
  <c r="AC103" i="4"/>
  <c r="AF103" i="4" s="1"/>
  <c r="AD103" i="4"/>
  <c r="AG103" i="4" s="1"/>
  <c r="AE103" i="4"/>
  <c r="AH103" i="4" s="1"/>
  <c r="AC104" i="4"/>
  <c r="AF104" i="4" s="1"/>
  <c r="AD104" i="4"/>
  <c r="AG104" i="4" s="1"/>
  <c r="AE104" i="4"/>
  <c r="AH104" i="4" s="1"/>
  <c r="AC105" i="4"/>
  <c r="AF105" i="4" s="1"/>
  <c r="AD105" i="4"/>
  <c r="AG105" i="4" s="1"/>
  <c r="AE105" i="4"/>
  <c r="AH105" i="4" s="1"/>
  <c r="AC106" i="4"/>
  <c r="AF106" i="4" s="1"/>
  <c r="AD106" i="4"/>
  <c r="AG106" i="4" s="1"/>
  <c r="AE106" i="4"/>
  <c r="AH106" i="4" s="1"/>
  <c r="AC107" i="4"/>
  <c r="AF107" i="4" s="1"/>
  <c r="AD107" i="4"/>
  <c r="AG107" i="4" s="1"/>
  <c r="AE107" i="4"/>
  <c r="AH107" i="4" s="1"/>
  <c r="AC108" i="4"/>
  <c r="AF108" i="4" s="1"/>
  <c r="AD108" i="4"/>
  <c r="AG108" i="4" s="1"/>
  <c r="AE108" i="4"/>
  <c r="AH108" i="4" s="1"/>
  <c r="AC109" i="4"/>
  <c r="AF109" i="4" s="1"/>
  <c r="AD109" i="4"/>
  <c r="AG109" i="4" s="1"/>
  <c r="AE109" i="4"/>
  <c r="AH109" i="4" s="1"/>
  <c r="AC110" i="4"/>
  <c r="AF110" i="4" s="1"/>
  <c r="AD110" i="4"/>
  <c r="AG110" i="4" s="1"/>
  <c r="AE110" i="4"/>
  <c r="AH110" i="4" s="1"/>
  <c r="AC37" i="4"/>
  <c r="AF37" i="4" s="1"/>
  <c r="AD37" i="4"/>
  <c r="AG37" i="4" s="1"/>
  <c r="AE37" i="4"/>
  <c r="AH37" i="4" s="1"/>
  <c r="AB4" i="2" l="1"/>
  <c r="Z32" i="2"/>
  <c r="AC32" i="2" s="1"/>
  <c r="AA32" i="2"/>
  <c r="AD32" i="2" s="1"/>
  <c r="AB40" i="2"/>
  <c r="AE40" i="2" s="1"/>
  <c r="AB32" i="2"/>
  <c r="AE32" i="2" s="1"/>
  <c r="Z40" i="2"/>
  <c r="AC40" i="2" s="1"/>
  <c r="AA40" i="2"/>
  <c r="AD40" i="2" s="1"/>
  <c r="Z5" i="2" l="1"/>
  <c r="AC5" i="2" s="1"/>
  <c r="AA5" i="2"/>
  <c r="AD5" i="2" s="1"/>
  <c r="AB5" i="2"/>
  <c r="AE5" i="2" s="1"/>
  <c r="Z6" i="2"/>
  <c r="AC6" i="2" s="1"/>
  <c r="AA6" i="2"/>
  <c r="AD6" i="2" s="1"/>
  <c r="AB6" i="2"/>
  <c r="AE6" i="2" s="1"/>
  <c r="Z7" i="2"/>
  <c r="AC7" i="2" s="1"/>
  <c r="AA7" i="2"/>
  <c r="AD7" i="2" s="1"/>
  <c r="AB7" i="2"/>
  <c r="AE7" i="2" s="1"/>
  <c r="Z8" i="2"/>
  <c r="AC8" i="2" s="1"/>
  <c r="AA8" i="2"/>
  <c r="AD8" i="2" s="1"/>
  <c r="AB8" i="2"/>
  <c r="AE8" i="2" s="1"/>
  <c r="Z9" i="2"/>
  <c r="AC9" i="2" s="1"/>
  <c r="AA9" i="2"/>
  <c r="AD9" i="2" s="1"/>
  <c r="AB9" i="2"/>
  <c r="AE9" i="2" s="1"/>
  <c r="Z45" i="2"/>
  <c r="AC45" i="2" s="1"/>
  <c r="AA45" i="2"/>
  <c r="AD45" i="2" s="1"/>
  <c r="AB45" i="2"/>
  <c r="AE45" i="2" s="1"/>
  <c r="Z47" i="2"/>
  <c r="AC47" i="2" s="1"/>
  <c r="AA47" i="2"/>
  <c r="AD47" i="2" s="1"/>
  <c r="AB47" i="2"/>
  <c r="AE47" i="2" s="1"/>
  <c r="Z48" i="2"/>
  <c r="AC48" i="2" s="1"/>
  <c r="AA48" i="2"/>
  <c r="AD48" i="2" s="1"/>
  <c r="AB48" i="2"/>
  <c r="AE48" i="2" s="1"/>
  <c r="Z49" i="2"/>
  <c r="AC49" i="2" s="1"/>
  <c r="AA49" i="2"/>
  <c r="AD49" i="2" s="1"/>
  <c r="AB49" i="2"/>
  <c r="AE49" i="2" s="1"/>
  <c r="Z50" i="2"/>
  <c r="AC50" i="2" s="1"/>
  <c r="AA50" i="2"/>
  <c r="AD50" i="2" s="1"/>
  <c r="AB50" i="2"/>
  <c r="AE50" i="2" s="1"/>
  <c r="Z51" i="2"/>
  <c r="AC51" i="2" s="1"/>
  <c r="AA51" i="2"/>
  <c r="AD51" i="2" s="1"/>
  <c r="AB51" i="2"/>
  <c r="AE51" i="2" s="1"/>
  <c r="Z53" i="2"/>
  <c r="AC53" i="2" s="1"/>
  <c r="AA53" i="2"/>
  <c r="AD53" i="2" s="1"/>
  <c r="AB53" i="2"/>
  <c r="AE53" i="2" s="1"/>
  <c r="Z54" i="2"/>
  <c r="AC54" i="2" s="1"/>
  <c r="AA54" i="2"/>
  <c r="AD54" i="2" s="1"/>
  <c r="AB54" i="2"/>
  <c r="AE54" i="2" s="1"/>
  <c r="Z55" i="2"/>
  <c r="AC55" i="2" s="1"/>
  <c r="AA55" i="2"/>
  <c r="AD55" i="2" s="1"/>
  <c r="AB55" i="2"/>
  <c r="AE55" i="2" s="1"/>
  <c r="Z56" i="2"/>
  <c r="AC56" i="2" s="1"/>
  <c r="AA56" i="2"/>
  <c r="AD56" i="2" s="1"/>
  <c r="AB56" i="2"/>
  <c r="AE56" i="2" s="1"/>
  <c r="Z57" i="2"/>
  <c r="AC57" i="2" s="1"/>
  <c r="AA57" i="2"/>
  <c r="AD57" i="2" s="1"/>
  <c r="AB57" i="2"/>
  <c r="AE57" i="2" s="1"/>
  <c r="Z59" i="2"/>
  <c r="AC59" i="2" s="1"/>
  <c r="AA59" i="2"/>
  <c r="AD59" i="2" s="1"/>
  <c r="AB59" i="2"/>
  <c r="AE59" i="2" s="1"/>
  <c r="Z60" i="2"/>
  <c r="AC60" i="2" s="1"/>
  <c r="AA60" i="2"/>
  <c r="AD60" i="2" s="1"/>
  <c r="AB60" i="2"/>
  <c r="AE60" i="2" s="1"/>
  <c r="Z61" i="2"/>
  <c r="AC61" i="2" s="1"/>
  <c r="AA61" i="2"/>
  <c r="AD61" i="2" s="1"/>
  <c r="AB61" i="2"/>
  <c r="AE61" i="2" s="1"/>
  <c r="Z62" i="2"/>
  <c r="AC62" i="2" s="1"/>
  <c r="AA62" i="2"/>
  <c r="AD62" i="2" s="1"/>
  <c r="AB62" i="2"/>
  <c r="AE62" i="2" s="1"/>
  <c r="Z63" i="2"/>
  <c r="AC63" i="2" s="1"/>
  <c r="AA63" i="2"/>
  <c r="AD63" i="2" s="1"/>
  <c r="AB63" i="2"/>
  <c r="AE63" i="2" s="1"/>
  <c r="Z64" i="2"/>
  <c r="AC64" i="2" s="1"/>
  <c r="AA64" i="2"/>
  <c r="AD64" i="2" s="1"/>
  <c r="AB64" i="2"/>
  <c r="AE64" i="2" s="1"/>
  <c r="Z65" i="2"/>
  <c r="AC65" i="2" s="1"/>
  <c r="AA65" i="2"/>
  <c r="AD65" i="2" s="1"/>
  <c r="AB65" i="2"/>
  <c r="AE65" i="2" s="1"/>
  <c r="Z66" i="2"/>
  <c r="AC66" i="2" s="1"/>
  <c r="AA66" i="2"/>
  <c r="AD66" i="2" s="1"/>
  <c r="AB66" i="2"/>
  <c r="AE66" i="2" s="1"/>
  <c r="Z67" i="2"/>
  <c r="AC67" i="2" s="1"/>
  <c r="AA67" i="2"/>
  <c r="AD67" i="2" s="1"/>
  <c r="AB67" i="2"/>
  <c r="AE67" i="2" s="1"/>
  <c r="Z68" i="2"/>
  <c r="AC68" i="2" s="1"/>
  <c r="AA68" i="2"/>
  <c r="AD68" i="2" s="1"/>
  <c r="AB68" i="2"/>
  <c r="AE68" i="2" s="1"/>
  <c r="Z69" i="2"/>
  <c r="AC69" i="2" s="1"/>
  <c r="AA69" i="2"/>
  <c r="AD69" i="2" s="1"/>
  <c r="AB69" i="2"/>
  <c r="AE69" i="2" s="1"/>
  <c r="Z71" i="2"/>
  <c r="AC71" i="2" s="1"/>
  <c r="AA71" i="2"/>
  <c r="AD71" i="2" s="1"/>
  <c r="AB71" i="2"/>
  <c r="AE71" i="2" s="1"/>
  <c r="Z72" i="2"/>
  <c r="AC72" i="2" s="1"/>
  <c r="AA72" i="2"/>
  <c r="AD72" i="2" s="1"/>
  <c r="AB72" i="2"/>
  <c r="AE72" i="2" s="1"/>
  <c r="Z73" i="2"/>
  <c r="AC73" i="2" s="1"/>
  <c r="AA73" i="2"/>
  <c r="AD73" i="2" s="1"/>
  <c r="AB73" i="2"/>
  <c r="AE73" i="2" s="1"/>
  <c r="Z74" i="2"/>
  <c r="AC74" i="2" s="1"/>
  <c r="AA74" i="2"/>
  <c r="AD74" i="2" s="1"/>
  <c r="AB74" i="2"/>
  <c r="AE74" i="2" s="1"/>
  <c r="Z75" i="2"/>
  <c r="AC75" i="2" s="1"/>
  <c r="AA75" i="2"/>
  <c r="AD75" i="2" s="1"/>
  <c r="AB75" i="2"/>
  <c r="AE75" i="2" s="1"/>
  <c r="Z76" i="2"/>
  <c r="AC76" i="2" s="1"/>
  <c r="AA76" i="2"/>
  <c r="AD76" i="2" s="1"/>
  <c r="AB76" i="2"/>
  <c r="AE76" i="2" s="1"/>
  <c r="Z77" i="2"/>
  <c r="AC77" i="2" s="1"/>
  <c r="AA77" i="2"/>
  <c r="AD77" i="2" s="1"/>
  <c r="AB77" i="2"/>
  <c r="AE77" i="2" s="1"/>
  <c r="Z78" i="2"/>
  <c r="AC78" i="2" s="1"/>
  <c r="AA78" i="2"/>
  <c r="AD78" i="2" s="1"/>
  <c r="AB78" i="2"/>
  <c r="AE78" i="2" s="1"/>
  <c r="Z79" i="2"/>
  <c r="AC79" i="2" s="1"/>
  <c r="AA79" i="2"/>
  <c r="AD79" i="2" s="1"/>
  <c r="AB79" i="2"/>
  <c r="AE79" i="2" s="1"/>
  <c r="Z80" i="2"/>
  <c r="AC80" i="2" s="1"/>
  <c r="AA80" i="2"/>
  <c r="AD80" i="2" s="1"/>
  <c r="AB80" i="2"/>
  <c r="AE80" i="2" s="1"/>
  <c r="Z81" i="2"/>
  <c r="AC81" i="2" s="1"/>
  <c r="AA81" i="2"/>
  <c r="AD81" i="2" s="1"/>
  <c r="AB81" i="2"/>
  <c r="AE81" i="2" s="1"/>
  <c r="Z82" i="2"/>
  <c r="AC82" i="2" s="1"/>
  <c r="AA82" i="2"/>
  <c r="AD82" i="2" s="1"/>
  <c r="AB82" i="2"/>
  <c r="AE82" i="2" s="1"/>
  <c r="Z83" i="2"/>
  <c r="AC83" i="2" s="1"/>
  <c r="AA83" i="2"/>
  <c r="AD83" i="2" s="1"/>
  <c r="AB83" i="2"/>
  <c r="AE83" i="2" s="1"/>
  <c r="Z84" i="2"/>
  <c r="AC84" i="2" s="1"/>
  <c r="AA84" i="2"/>
  <c r="AD84" i="2" s="1"/>
  <c r="AB84" i="2"/>
  <c r="AE84" i="2" s="1"/>
  <c r="Z85" i="2"/>
  <c r="AC85" i="2" s="1"/>
  <c r="AA85" i="2"/>
  <c r="AD85" i="2" s="1"/>
  <c r="AB85" i="2"/>
  <c r="AE85" i="2" s="1"/>
  <c r="Z86" i="2"/>
  <c r="AC86" i="2" s="1"/>
  <c r="AA86" i="2"/>
  <c r="AD86" i="2" s="1"/>
  <c r="AB86" i="2"/>
  <c r="AE86" i="2" s="1"/>
  <c r="Z87" i="2"/>
  <c r="AC87" i="2" s="1"/>
  <c r="AA87" i="2"/>
  <c r="AD87" i="2" s="1"/>
  <c r="AB87" i="2"/>
  <c r="AE87" i="2" s="1"/>
  <c r="Z88" i="2"/>
  <c r="AC88" i="2" s="1"/>
  <c r="AA88" i="2"/>
  <c r="AD88" i="2" s="1"/>
  <c r="AB88" i="2"/>
  <c r="AE88" i="2" s="1"/>
  <c r="Z89" i="2"/>
  <c r="AC89" i="2" s="1"/>
  <c r="AA89" i="2"/>
  <c r="AD89" i="2" s="1"/>
  <c r="AB89" i="2"/>
  <c r="AE89" i="2" s="1"/>
  <c r="Z90" i="2"/>
  <c r="AC90" i="2" s="1"/>
  <c r="AA90" i="2"/>
  <c r="AD90" i="2" s="1"/>
  <c r="AB90" i="2"/>
  <c r="AE90" i="2" s="1"/>
  <c r="Z91" i="2"/>
  <c r="AC91" i="2" s="1"/>
  <c r="AA91" i="2"/>
  <c r="AD91" i="2" s="1"/>
  <c r="AB91" i="2"/>
  <c r="AE91" i="2" s="1"/>
  <c r="Z92" i="2"/>
  <c r="AC92" i="2" s="1"/>
  <c r="AA92" i="2"/>
  <c r="AD92" i="2" s="1"/>
  <c r="AB92" i="2"/>
  <c r="AE92" i="2" s="1"/>
  <c r="Z93" i="2"/>
  <c r="AC93" i="2" s="1"/>
  <c r="AA93" i="2"/>
  <c r="AD93" i="2" s="1"/>
  <c r="AB93" i="2"/>
  <c r="AE93" i="2" s="1"/>
  <c r="Z94" i="2"/>
  <c r="AC94" i="2" s="1"/>
  <c r="AA94" i="2"/>
  <c r="AD94" i="2" s="1"/>
  <c r="AB94" i="2"/>
  <c r="AE94" i="2" s="1"/>
  <c r="Z95" i="2"/>
  <c r="AC95" i="2" s="1"/>
  <c r="AA95" i="2"/>
  <c r="AD95" i="2" s="1"/>
  <c r="AB95" i="2"/>
  <c r="AE95" i="2" s="1"/>
  <c r="Z96" i="2"/>
  <c r="AC96" i="2" s="1"/>
  <c r="AA96" i="2"/>
  <c r="AD96" i="2" s="1"/>
  <c r="AB96" i="2"/>
  <c r="AE96" i="2" s="1"/>
  <c r="Z97" i="2"/>
  <c r="AC97" i="2" s="1"/>
  <c r="AA97" i="2"/>
  <c r="AD97" i="2" s="1"/>
  <c r="AE97" i="2"/>
  <c r="Z98" i="2"/>
  <c r="AC98" i="2" s="1"/>
  <c r="AA98" i="2"/>
  <c r="AD98" i="2" s="1"/>
  <c r="AB98" i="2"/>
  <c r="AE98" i="2" s="1"/>
  <c r="Z99" i="2"/>
  <c r="AC99" i="2" s="1"/>
  <c r="AA99" i="2"/>
  <c r="AD99" i="2" s="1"/>
  <c r="AB99" i="2"/>
  <c r="AE99" i="2" s="1"/>
  <c r="Z100" i="2"/>
  <c r="AC100" i="2" s="1"/>
  <c r="AA100" i="2"/>
  <c r="AD100" i="2" s="1"/>
  <c r="AB100" i="2"/>
  <c r="AE100" i="2" s="1"/>
  <c r="Z101" i="2"/>
  <c r="AC101" i="2" s="1"/>
  <c r="AA101" i="2"/>
  <c r="AD101" i="2" s="1"/>
  <c r="AB101" i="2"/>
  <c r="AE101" i="2" s="1"/>
  <c r="Z102" i="2"/>
  <c r="AC102" i="2" s="1"/>
  <c r="AA102" i="2"/>
  <c r="AD102" i="2" s="1"/>
  <c r="AB102" i="2"/>
  <c r="AE102" i="2" s="1"/>
  <c r="Z103" i="2"/>
  <c r="AC103" i="2" s="1"/>
  <c r="AA103" i="2"/>
  <c r="AD103" i="2" s="1"/>
  <c r="AB103" i="2"/>
  <c r="AE103" i="2" s="1"/>
  <c r="Z104" i="2"/>
  <c r="AC104" i="2" s="1"/>
  <c r="AA104" i="2"/>
  <c r="AD104" i="2" s="1"/>
  <c r="AB104" i="2"/>
  <c r="AE104" i="2" s="1"/>
  <c r="Z105" i="2"/>
  <c r="AC105" i="2" s="1"/>
  <c r="AA105" i="2"/>
  <c r="AD105" i="2" s="1"/>
  <c r="AE105" i="2"/>
  <c r="Z107" i="2"/>
  <c r="AC107" i="2" s="1"/>
  <c r="AA107" i="2"/>
  <c r="AD107" i="2" s="1"/>
  <c r="AB107" i="2"/>
  <c r="AE107" i="2" s="1"/>
  <c r="Z108" i="2"/>
  <c r="AC108" i="2" s="1"/>
  <c r="AA108" i="2"/>
  <c r="AD108" i="2" s="1"/>
  <c r="AB108" i="2"/>
  <c r="AE108" i="2" s="1"/>
  <c r="Z109" i="2"/>
  <c r="AC109" i="2" s="1"/>
  <c r="AA109" i="2"/>
  <c r="AD109" i="2" s="1"/>
  <c r="AB109" i="2"/>
  <c r="AE109" i="2" s="1"/>
  <c r="Z110" i="2"/>
  <c r="AC110" i="2" s="1"/>
  <c r="AA110" i="2"/>
  <c r="AD110" i="2" s="1"/>
  <c r="AB110" i="2"/>
  <c r="AE110" i="2" s="1"/>
  <c r="Z111" i="2"/>
  <c r="AC111" i="2" s="1"/>
  <c r="AA111" i="2"/>
  <c r="AD111" i="2" s="1"/>
  <c r="AB111" i="2"/>
  <c r="AE111" i="2" s="1"/>
  <c r="Z112" i="2"/>
  <c r="AC112" i="2" s="1"/>
  <c r="AA112" i="2"/>
  <c r="AD112" i="2" s="1"/>
  <c r="AB112" i="2"/>
  <c r="AE112" i="2" s="1"/>
  <c r="Z113" i="2"/>
  <c r="AC113" i="2" s="1"/>
  <c r="AA113" i="2"/>
  <c r="AD113" i="2" s="1"/>
  <c r="AB113" i="2"/>
  <c r="AE113" i="2" s="1"/>
  <c r="Z114" i="2"/>
  <c r="AC114" i="2" s="1"/>
  <c r="AA114" i="2"/>
  <c r="AD114" i="2" s="1"/>
  <c r="AB114" i="2"/>
  <c r="AE114" i="2" s="1"/>
  <c r="Z115" i="2"/>
  <c r="AC115" i="2" s="1"/>
  <c r="AA115" i="2"/>
  <c r="AD115" i="2" s="1"/>
  <c r="AB115" i="2"/>
  <c r="AE115" i="2" s="1"/>
  <c r="Z116" i="2"/>
  <c r="AC116" i="2" s="1"/>
  <c r="AA116" i="2"/>
  <c r="AD116" i="2" s="1"/>
  <c r="AB116" i="2"/>
  <c r="AE116" i="2" s="1"/>
  <c r="Z117" i="2"/>
  <c r="AC117" i="2" s="1"/>
  <c r="AA117" i="2"/>
  <c r="AD117" i="2" s="1"/>
  <c r="AB117" i="2"/>
  <c r="AE117" i="2" s="1"/>
  <c r="Z118" i="2"/>
  <c r="AC118" i="2" s="1"/>
  <c r="AA118" i="2"/>
  <c r="AD118" i="2" s="1"/>
  <c r="AB118" i="2"/>
  <c r="AE118" i="2" s="1"/>
  <c r="Z119" i="2"/>
  <c r="AC119" i="2" s="1"/>
  <c r="AA119" i="2"/>
  <c r="AD119" i="2" s="1"/>
  <c r="AB119" i="2"/>
  <c r="AE119" i="2" s="1"/>
  <c r="Z120" i="2"/>
  <c r="AC120" i="2" s="1"/>
  <c r="AA120" i="2"/>
  <c r="AD120" i="2" s="1"/>
  <c r="AB120" i="2"/>
  <c r="AE120" i="2" s="1"/>
  <c r="Z121" i="2"/>
  <c r="AC121" i="2" s="1"/>
  <c r="AA121" i="2"/>
  <c r="AD121" i="2" s="1"/>
  <c r="AB121" i="2"/>
  <c r="AE121" i="2" s="1"/>
  <c r="Z122" i="2"/>
  <c r="AC122" i="2" s="1"/>
  <c r="AA122" i="2"/>
  <c r="AD122" i="2" s="1"/>
  <c r="AB122" i="2"/>
  <c r="AE122" i="2" s="1"/>
  <c r="Z123" i="2"/>
  <c r="AC123" i="2" s="1"/>
  <c r="AA123" i="2"/>
  <c r="AD123" i="2" s="1"/>
  <c r="AB123" i="2"/>
  <c r="AE123" i="2" s="1"/>
  <c r="Z124" i="2"/>
  <c r="AC124" i="2" s="1"/>
  <c r="AA124" i="2"/>
  <c r="AD124" i="2" s="1"/>
  <c r="AB124" i="2"/>
  <c r="AE124" i="2" s="1"/>
  <c r="Z125" i="2"/>
  <c r="AC125" i="2" s="1"/>
  <c r="AA125" i="2"/>
  <c r="AD125" i="2" s="1"/>
  <c r="AB125" i="2"/>
  <c r="AE125" i="2" s="1"/>
  <c r="Z126" i="2"/>
  <c r="AC126" i="2" s="1"/>
  <c r="AA126" i="2"/>
  <c r="AD126" i="2" s="1"/>
  <c r="AB126" i="2"/>
  <c r="AE126" i="2" s="1"/>
  <c r="Z127" i="2"/>
  <c r="AC127" i="2" s="1"/>
  <c r="AA127" i="2"/>
  <c r="AD127" i="2" s="1"/>
  <c r="AB127" i="2"/>
  <c r="AE127" i="2" s="1"/>
  <c r="Z128" i="2"/>
  <c r="AC128" i="2" s="1"/>
  <c r="AA128" i="2"/>
  <c r="AD128" i="2" s="1"/>
  <c r="AB128" i="2"/>
  <c r="AE128" i="2" s="1"/>
  <c r="Z129" i="2"/>
  <c r="AC129" i="2" s="1"/>
  <c r="AA129" i="2"/>
  <c r="AD129" i="2" s="1"/>
  <c r="AB129" i="2"/>
  <c r="AE129" i="2" s="1"/>
  <c r="Z130" i="2"/>
  <c r="AC130" i="2" s="1"/>
  <c r="AA130" i="2"/>
  <c r="AE130" i="2"/>
  <c r="Z132" i="2"/>
  <c r="AC132" i="2" s="1"/>
  <c r="AA132" i="2"/>
  <c r="AD132" i="2" s="1"/>
  <c r="AB132" i="2"/>
  <c r="AE132" i="2" s="1"/>
  <c r="Z133" i="2"/>
  <c r="AC133" i="2" s="1"/>
  <c r="AA133" i="2"/>
  <c r="AD133" i="2" s="1"/>
  <c r="AB133" i="2"/>
  <c r="AE133" i="2" s="1"/>
  <c r="Z134" i="2"/>
  <c r="AC134" i="2" s="1"/>
  <c r="AA134" i="2"/>
  <c r="AD134" i="2" s="1"/>
  <c r="AB134" i="2"/>
  <c r="AE134" i="2" s="1"/>
  <c r="Z135" i="2"/>
  <c r="AC135" i="2" s="1"/>
  <c r="AA135" i="2"/>
  <c r="AD135" i="2" s="1"/>
  <c r="AB135" i="2"/>
  <c r="AE135" i="2" s="1"/>
  <c r="AC6" i="4" l="1"/>
  <c r="AF6" i="4" s="1"/>
  <c r="AD6" i="4"/>
  <c r="AG6" i="4" s="1"/>
  <c r="AE6" i="4"/>
  <c r="AH6" i="4" s="1"/>
  <c r="AC7" i="4"/>
  <c r="AF7" i="4" s="1"/>
  <c r="AD7" i="4"/>
  <c r="AG7" i="4" s="1"/>
  <c r="AE7" i="4"/>
  <c r="AH7" i="4" s="1"/>
  <c r="AC8" i="4"/>
  <c r="AF8" i="4" s="1"/>
  <c r="AD8" i="4"/>
  <c r="AG8" i="4" s="1"/>
  <c r="AE8" i="4"/>
  <c r="AH8" i="4" s="1"/>
  <c r="AC9" i="4"/>
  <c r="AF9" i="4" s="1"/>
  <c r="AD9" i="4"/>
  <c r="AG9" i="4" s="1"/>
  <c r="AE9" i="4"/>
  <c r="AH9" i="4" s="1"/>
  <c r="AC10" i="4"/>
  <c r="AF10" i="4" s="1"/>
  <c r="AD10" i="4"/>
  <c r="AG10" i="4" s="1"/>
  <c r="AE10" i="4"/>
  <c r="AH10" i="4" s="1"/>
  <c r="AC11" i="4"/>
  <c r="AF11" i="4" s="1"/>
  <c r="AD11" i="4"/>
  <c r="AG11" i="4" s="1"/>
  <c r="AE11" i="4"/>
  <c r="AH11" i="4" s="1"/>
  <c r="AC12" i="4"/>
  <c r="AF12" i="4" s="1"/>
  <c r="AD12" i="4"/>
  <c r="AG12" i="4" s="1"/>
  <c r="AE12" i="4"/>
  <c r="AH12" i="4" s="1"/>
  <c r="AC13" i="4"/>
  <c r="AF13" i="4" s="1"/>
  <c r="AD13" i="4"/>
  <c r="AG13" i="4" s="1"/>
  <c r="AE13" i="4"/>
  <c r="AH13" i="4" s="1"/>
  <c r="AC14" i="4"/>
  <c r="AF14" i="4" s="1"/>
  <c r="AD14" i="4"/>
  <c r="AG14" i="4" s="1"/>
  <c r="AE14" i="4"/>
  <c r="AH14" i="4" s="1"/>
  <c r="AC15" i="4"/>
  <c r="AF15" i="4" s="1"/>
  <c r="AD15" i="4"/>
  <c r="AG15" i="4" s="1"/>
  <c r="AE15" i="4"/>
  <c r="AH15" i="4" s="1"/>
  <c r="AC16" i="4"/>
  <c r="AF16" i="4" s="1"/>
  <c r="AD16" i="4"/>
  <c r="AG16" i="4" s="1"/>
  <c r="AE16" i="4"/>
  <c r="AH16" i="4" s="1"/>
  <c r="AC17" i="4"/>
  <c r="AF17" i="4" s="1"/>
  <c r="AD17" i="4"/>
  <c r="AG17" i="4" s="1"/>
  <c r="AE17" i="4"/>
  <c r="AH17" i="4" s="1"/>
  <c r="AC18" i="4"/>
  <c r="AF18" i="4" s="1"/>
  <c r="AD18" i="4"/>
  <c r="AG18" i="4" s="1"/>
  <c r="AE18" i="4"/>
  <c r="AH18" i="4" s="1"/>
  <c r="AC19" i="4"/>
  <c r="AF19" i="4" s="1"/>
  <c r="AD19" i="4"/>
  <c r="AG19" i="4" s="1"/>
  <c r="AE19" i="4"/>
  <c r="AH19" i="4" s="1"/>
  <c r="AC20" i="4"/>
  <c r="AF20" i="4" s="1"/>
  <c r="AD20" i="4"/>
  <c r="AG20" i="4" s="1"/>
  <c r="AE20" i="4"/>
  <c r="AH20" i="4" s="1"/>
  <c r="AC21" i="4"/>
  <c r="AF21" i="4" s="1"/>
  <c r="AD21" i="4"/>
  <c r="AG21" i="4" s="1"/>
  <c r="AE21" i="4"/>
  <c r="AH21" i="4" s="1"/>
  <c r="AC22" i="4"/>
  <c r="AF22" i="4" s="1"/>
  <c r="AD22" i="4"/>
  <c r="AG22" i="4" s="1"/>
  <c r="AE22" i="4"/>
  <c r="AH22" i="4" s="1"/>
  <c r="AC23" i="4"/>
  <c r="AF23" i="4" s="1"/>
  <c r="AD23" i="4"/>
  <c r="AG23" i="4" s="1"/>
  <c r="AE23" i="4"/>
  <c r="AH23" i="4" s="1"/>
  <c r="AC24" i="4"/>
  <c r="AF24" i="4" s="1"/>
  <c r="AD24" i="4"/>
  <c r="AG24" i="4" s="1"/>
  <c r="AE24" i="4"/>
  <c r="AH24" i="4" s="1"/>
  <c r="AC25" i="4"/>
  <c r="AF25" i="4" s="1"/>
  <c r="AD25" i="4"/>
  <c r="AG25" i="4" s="1"/>
  <c r="AE25" i="4"/>
  <c r="AH25" i="4" s="1"/>
  <c r="AC26" i="4"/>
  <c r="AF26" i="4" s="1"/>
  <c r="AD26" i="4"/>
  <c r="AG26" i="4" s="1"/>
  <c r="AE26" i="4"/>
  <c r="AH26" i="4" s="1"/>
  <c r="AC27" i="4"/>
  <c r="AF27" i="4" s="1"/>
  <c r="AD27" i="4"/>
  <c r="AG27" i="4" s="1"/>
  <c r="AE27" i="4"/>
  <c r="AH27" i="4" s="1"/>
  <c r="AC28" i="4"/>
  <c r="AF28" i="4" s="1"/>
  <c r="AD28" i="4"/>
  <c r="AG28" i="4" s="1"/>
  <c r="AE28" i="4"/>
  <c r="AH28" i="4" s="1"/>
  <c r="AC34" i="4"/>
  <c r="AF34" i="4" s="1"/>
  <c r="AD34" i="4"/>
  <c r="AG34" i="4" s="1"/>
  <c r="AE34" i="4"/>
  <c r="AH34" i="4" s="1"/>
  <c r="AC35" i="4"/>
  <c r="AF35" i="4" s="1"/>
  <c r="AD35" i="4"/>
  <c r="AG35" i="4" s="1"/>
  <c r="AE35" i="4"/>
  <c r="AH35" i="4" s="1"/>
  <c r="AC36" i="4"/>
  <c r="AF36" i="4" s="1"/>
  <c r="AD36" i="4"/>
  <c r="AG36" i="4" s="1"/>
  <c r="AE36" i="4"/>
  <c r="AH36" i="4" s="1"/>
  <c r="AC38" i="4"/>
  <c r="AF38" i="4" s="1"/>
  <c r="AD38" i="4"/>
  <c r="AG38" i="4" s="1"/>
  <c r="AE38" i="4"/>
  <c r="AH38" i="4" s="1"/>
  <c r="AC39" i="4"/>
  <c r="AF39" i="4" s="1"/>
  <c r="AD39" i="4"/>
  <c r="AG39" i="4" s="1"/>
  <c r="AE39" i="4"/>
  <c r="AH39" i="4" s="1"/>
  <c r="AC40" i="4"/>
  <c r="AF40" i="4" s="1"/>
  <c r="AD40" i="4"/>
  <c r="AG40" i="4" s="1"/>
  <c r="AE40" i="4"/>
  <c r="AH40" i="4" s="1"/>
  <c r="AC42" i="4"/>
  <c r="AF42" i="4" s="1"/>
  <c r="AD42" i="4"/>
  <c r="AG42" i="4" s="1"/>
  <c r="AE42" i="4"/>
  <c r="AH42" i="4" s="1"/>
  <c r="AC43" i="4"/>
  <c r="AF43" i="4" s="1"/>
  <c r="AD43" i="4"/>
  <c r="AG43" i="4" s="1"/>
  <c r="AE43" i="4"/>
  <c r="AH43" i="4" s="1"/>
  <c r="AC44" i="4"/>
  <c r="AF44" i="4" s="1"/>
  <c r="AD44" i="4"/>
  <c r="AG44" i="4" s="1"/>
  <c r="AE44" i="4"/>
  <c r="AH44" i="4" s="1"/>
  <c r="AC45" i="4"/>
  <c r="AF45" i="4" s="1"/>
  <c r="AD45" i="4"/>
  <c r="AG45" i="4" s="1"/>
  <c r="AE45" i="4"/>
  <c r="AH45" i="4" s="1"/>
  <c r="AC46" i="4"/>
  <c r="AF46" i="4" s="1"/>
  <c r="AD46" i="4"/>
  <c r="AG46" i="4" s="1"/>
  <c r="AE46" i="4"/>
  <c r="AH46" i="4" s="1"/>
  <c r="AC47" i="4"/>
  <c r="AF47" i="4" s="1"/>
  <c r="AD47" i="4"/>
  <c r="AG47" i="4" s="1"/>
  <c r="AE47" i="4"/>
  <c r="AH47" i="4" s="1"/>
  <c r="AC49" i="4"/>
  <c r="AF49" i="4" s="1"/>
  <c r="AD49" i="4"/>
  <c r="AG49" i="4" s="1"/>
  <c r="AE49" i="4"/>
  <c r="AH49" i="4" s="1"/>
  <c r="AC50" i="4"/>
  <c r="AF50" i="4" s="1"/>
  <c r="AD50" i="4"/>
  <c r="AG50" i="4" s="1"/>
  <c r="AE50" i="4"/>
  <c r="AH50" i="4" s="1"/>
  <c r="AC51" i="4"/>
  <c r="AF51" i="4" s="1"/>
  <c r="AD51" i="4"/>
  <c r="AG51" i="4" s="1"/>
  <c r="AE51" i="4"/>
  <c r="AH51" i="4" s="1"/>
  <c r="AC52" i="4"/>
  <c r="AF52" i="4" s="1"/>
  <c r="AD52" i="4"/>
  <c r="AG52" i="4" s="1"/>
  <c r="AE52" i="4"/>
  <c r="AH52" i="4" s="1"/>
  <c r="AC53" i="4"/>
  <c r="AF53" i="4" s="1"/>
  <c r="AD53" i="4"/>
  <c r="AG53" i="4" s="1"/>
  <c r="AE53" i="4"/>
  <c r="AH53" i="4" s="1"/>
  <c r="AC54" i="4"/>
  <c r="AF54" i="4" s="1"/>
  <c r="AD54" i="4"/>
  <c r="AG54" i="4" s="1"/>
  <c r="AE54" i="4"/>
  <c r="AH54" i="4" s="1"/>
  <c r="AC55" i="4"/>
  <c r="AF55" i="4" s="1"/>
  <c r="AD55" i="4"/>
  <c r="AG55" i="4" s="1"/>
  <c r="AE55" i="4"/>
  <c r="AH55" i="4" s="1"/>
  <c r="AC56" i="4"/>
  <c r="AF56" i="4" s="1"/>
  <c r="AD56" i="4"/>
  <c r="AG56" i="4" s="1"/>
  <c r="AE56" i="4"/>
  <c r="AH56" i="4" s="1"/>
  <c r="AC57" i="4"/>
  <c r="AF57" i="4" s="1"/>
  <c r="AD57" i="4"/>
  <c r="AG57" i="4" s="1"/>
  <c r="AE57" i="4"/>
  <c r="AH57" i="4" s="1"/>
  <c r="AC62" i="4"/>
  <c r="AF62" i="4" s="1"/>
  <c r="AD62" i="4"/>
  <c r="AG62" i="4" s="1"/>
  <c r="AE62" i="4"/>
  <c r="AH62" i="4" s="1"/>
  <c r="AC63" i="4"/>
  <c r="AF63" i="4" s="1"/>
  <c r="AD63" i="4"/>
  <c r="AG63" i="4" s="1"/>
  <c r="AE63" i="4"/>
  <c r="AH63" i="4" s="1"/>
  <c r="AC64" i="4"/>
  <c r="AF64" i="4" s="1"/>
  <c r="AD64" i="4"/>
  <c r="AG64" i="4" s="1"/>
  <c r="AE64" i="4"/>
  <c r="AH64" i="4" s="1"/>
  <c r="AC65" i="4"/>
  <c r="AF65" i="4" s="1"/>
  <c r="AD65" i="4"/>
  <c r="AG65" i="4" s="1"/>
  <c r="AE65" i="4"/>
  <c r="AH65" i="4" s="1"/>
  <c r="AC66" i="4"/>
  <c r="AF66" i="4" s="1"/>
  <c r="AD66" i="4"/>
  <c r="AG66" i="4" s="1"/>
  <c r="AE66" i="4"/>
  <c r="AH66" i="4" s="1"/>
  <c r="AC67" i="4"/>
  <c r="AF67" i="4" s="1"/>
  <c r="AD67" i="4"/>
  <c r="AG67" i="4" s="1"/>
  <c r="AE67" i="4"/>
  <c r="AH67" i="4" s="1"/>
  <c r="AC68" i="4"/>
  <c r="AF68" i="4" s="1"/>
  <c r="AD68" i="4"/>
  <c r="AG68" i="4" s="1"/>
  <c r="AE68" i="4"/>
  <c r="AH68" i="4" s="1"/>
  <c r="AC69" i="4"/>
  <c r="AF69" i="4" s="1"/>
  <c r="AD69" i="4"/>
  <c r="AG69" i="4" s="1"/>
  <c r="AE69" i="4"/>
  <c r="AH69" i="4" s="1"/>
  <c r="AC70" i="4"/>
  <c r="AF70" i="4" s="1"/>
  <c r="AD70" i="4"/>
  <c r="AG70" i="4" s="1"/>
  <c r="AE70" i="4"/>
  <c r="AH70" i="4" s="1"/>
  <c r="AC71" i="4"/>
  <c r="AF71" i="4" s="1"/>
  <c r="AD71" i="4"/>
  <c r="AG71" i="4" s="1"/>
  <c r="AE71" i="4"/>
  <c r="AH71" i="4" s="1"/>
  <c r="AC72" i="4"/>
  <c r="AF72" i="4" s="1"/>
  <c r="AD72" i="4"/>
  <c r="AG72" i="4" s="1"/>
  <c r="AE72" i="4"/>
  <c r="AH72" i="4" s="1"/>
  <c r="AC74" i="4"/>
  <c r="AF74" i="4" s="1"/>
  <c r="AD74" i="4"/>
  <c r="AG74" i="4" s="1"/>
  <c r="AE74" i="4"/>
  <c r="AH74" i="4" s="1"/>
  <c r="AC75" i="4"/>
  <c r="AF75" i="4" s="1"/>
  <c r="AD75" i="4"/>
  <c r="AG75" i="4" s="1"/>
  <c r="AE75" i="4"/>
  <c r="AH75" i="4" s="1"/>
  <c r="AC76" i="4"/>
  <c r="AF76" i="4" s="1"/>
  <c r="AD76" i="4"/>
  <c r="AG76" i="4" s="1"/>
  <c r="AE76" i="4"/>
  <c r="AH76" i="4" s="1"/>
  <c r="AC77" i="4"/>
  <c r="AF77" i="4" s="1"/>
  <c r="AD77" i="4"/>
  <c r="AG77" i="4" s="1"/>
  <c r="AE77" i="4"/>
  <c r="AH77" i="4" s="1"/>
  <c r="AC78" i="4"/>
  <c r="AF78" i="4" s="1"/>
  <c r="AD78" i="4"/>
  <c r="AG78" i="4" s="1"/>
  <c r="AE78" i="4"/>
  <c r="AH78" i="4" s="1"/>
  <c r="AC79" i="4"/>
  <c r="AF79" i="4" s="1"/>
  <c r="AD79" i="4"/>
  <c r="AG79" i="4" s="1"/>
  <c r="AE79" i="4"/>
  <c r="AH79" i="4" s="1"/>
  <c r="AC80" i="4"/>
  <c r="AF80" i="4" s="1"/>
  <c r="AD80" i="4"/>
  <c r="AG80" i="4" s="1"/>
  <c r="AE80" i="4"/>
  <c r="AH80" i="4" s="1"/>
  <c r="AC81" i="4"/>
  <c r="AF81" i="4" s="1"/>
  <c r="AD81" i="4"/>
  <c r="AG81" i="4" s="1"/>
  <c r="AE81" i="4"/>
  <c r="AH81" i="4" s="1"/>
  <c r="AC82" i="4"/>
  <c r="AF82" i="4" s="1"/>
  <c r="AD82" i="4"/>
  <c r="AG82" i="4" s="1"/>
  <c r="AE82" i="4"/>
  <c r="AH82" i="4" s="1"/>
  <c r="AC83" i="4"/>
  <c r="AF83" i="4" s="1"/>
  <c r="AD83" i="4"/>
  <c r="AG83" i="4" s="1"/>
  <c r="AE83" i="4"/>
  <c r="AH83" i="4" s="1"/>
  <c r="AC115" i="4"/>
  <c r="AF115" i="4" s="1"/>
  <c r="AD115" i="4"/>
  <c r="AG115" i="4" s="1"/>
  <c r="AE115" i="4"/>
  <c r="AH115" i="4" s="1"/>
  <c r="AC118" i="4"/>
  <c r="AF118" i="4" s="1"/>
  <c r="AD118" i="4"/>
  <c r="AG118" i="4" s="1"/>
  <c r="AE118" i="4"/>
  <c r="AH118" i="4" s="1"/>
  <c r="AC125" i="4"/>
  <c r="AF125" i="4" s="1"/>
  <c r="AD125" i="4"/>
  <c r="AG125" i="4" s="1"/>
  <c r="AE125" i="4"/>
  <c r="AH125" i="4" s="1"/>
  <c r="AC130" i="4"/>
  <c r="AF130" i="4" s="1"/>
  <c r="AD130" i="4"/>
  <c r="AG130" i="4" s="1"/>
  <c r="AE130" i="4"/>
  <c r="AH130" i="4" s="1"/>
  <c r="AC132" i="4"/>
  <c r="AF132" i="4" s="1"/>
  <c r="AD132" i="4"/>
  <c r="AG132" i="4" s="1"/>
  <c r="AE132" i="4"/>
  <c r="AH132" i="4" s="1"/>
  <c r="AC134" i="4"/>
  <c r="AF134" i="4" s="1"/>
  <c r="AD134" i="4"/>
  <c r="AG134" i="4" s="1"/>
  <c r="AE134" i="4"/>
  <c r="AH134" i="4" s="1"/>
  <c r="AC119" i="4"/>
  <c r="AF119" i="4" s="1"/>
  <c r="AD119" i="4"/>
  <c r="AG119" i="4" s="1"/>
  <c r="AE119" i="4"/>
  <c r="AH119" i="4" s="1"/>
  <c r="AC121" i="4"/>
  <c r="AF121" i="4" s="1"/>
  <c r="AD121" i="4"/>
  <c r="AG121" i="4" s="1"/>
  <c r="AE121" i="4"/>
  <c r="AH121" i="4" s="1"/>
  <c r="AC122" i="4"/>
  <c r="AF122" i="4" s="1"/>
  <c r="AD122" i="4"/>
  <c r="AG122" i="4" s="1"/>
  <c r="AE122" i="4"/>
  <c r="AH122" i="4" s="1"/>
  <c r="AC124" i="4"/>
  <c r="AF124" i="4" s="1"/>
  <c r="AD124" i="4"/>
  <c r="AG124" i="4" s="1"/>
  <c r="AE124" i="4"/>
  <c r="AH124" i="4" s="1"/>
  <c r="AC126" i="4"/>
  <c r="AF126" i="4" s="1"/>
  <c r="AD126" i="4"/>
  <c r="AG126" i="4" s="1"/>
  <c r="AE126" i="4"/>
  <c r="AH126" i="4" s="1"/>
  <c r="AC127" i="4"/>
  <c r="AF127" i="4" s="1"/>
  <c r="AD127" i="4"/>
  <c r="AG127" i="4" s="1"/>
  <c r="AE127" i="4"/>
  <c r="AH127" i="4" s="1"/>
  <c r="AC112" i="4"/>
  <c r="AF112" i="4" s="1"/>
  <c r="AD112" i="4"/>
  <c r="AG112" i="4" s="1"/>
  <c r="AE112" i="4"/>
  <c r="AH112" i="4" s="1"/>
  <c r="AC113" i="4"/>
  <c r="AF113" i="4" s="1"/>
  <c r="AD113" i="4"/>
  <c r="AG113" i="4" s="1"/>
  <c r="AE113" i="4"/>
  <c r="AH113" i="4" s="1"/>
  <c r="AC114" i="4"/>
  <c r="AF114" i="4" s="1"/>
  <c r="AD114" i="4"/>
  <c r="AG114" i="4" s="1"/>
  <c r="AE114" i="4"/>
  <c r="AH114" i="4" s="1"/>
  <c r="AC116" i="4"/>
  <c r="AF116" i="4" s="1"/>
  <c r="AD116" i="4"/>
  <c r="AG116" i="4" s="1"/>
  <c r="AE116" i="4"/>
  <c r="AH116" i="4" s="1"/>
  <c r="AC117" i="4"/>
  <c r="AF117" i="4" s="1"/>
  <c r="AD117" i="4"/>
  <c r="AG117" i="4" s="1"/>
  <c r="AE117" i="4"/>
  <c r="AH117" i="4" s="1"/>
  <c r="AC120" i="4"/>
  <c r="AF120" i="4" s="1"/>
  <c r="AD120" i="4"/>
  <c r="AG120" i="4" s="1"/>
  <c r="AE120" i="4"/>
  <c r="AH120" i="4" s="1"/>
  <c r="AC123" i="4"/>
  <c r="AF123" i="4" s="1"/>
  <c r="AD123" i="4"/>
  <c r="AG123" i="4" s="1"/>
  <c r="AE123" i="4"/>
  <c r="AH123" i="4" s="1"/>
  <c r="AC128" i="4"/>
  <c r="AF128" i="4" s="1"/>
  <c r="AD128" i="4"/>
  <c r="AG128" i="4" s="1"/>
  <c r="AE128" i="4"/>
  <c r="AH128" i="4" s="1"/>
  <c r="AC129" i="4"/>
  <c r="AF129" i="4" s="1"/>
  <c r="AD129" i="4"/>
  <c r="AG129" i="4" s="1"/>
  <c r="AE129" i="4"/>
  <c r="AH129" i="4" s="1"/>
  <c r="AC131" i="4"/>
  <c r="AF131" i="4" s="1"/>
  <c r="AD131" i="4"/>
  <c r="AG131" i="4" s="1"/>
  <c r="AE131" i="4"/>
  <c r="AH131" i="4" s="1"/>
  <c r="AC133" i="4"/>
  <c r="AF133" i="4" s="1"/>
  <c r="AD133" i="4"/>
  <c r="AG133" i="4" s="1"/>
  <c r="AE133" i="4"/>
  <c r="AH133" i="4" s="1"/>
  <c r="AC135" i="4"/>
  <c r="AF135" i="4" s="1"/>
  <c r="AD135" i="4"/>
  <c r="AG135" i="4" s="1"/>
  <c r="AE135" i="4"/>
  <c r="AH135" i="4" s="1"/>
  <c r="AC137" i="4"/>
  <c r="AF137" i="4" s="1"/>
  <c r="AD137" i="4"/>
  <c r="AG137" i="4" s="1"/>
  <c r="AE137" i="4"/>
  <c r="AH137" i="4" s="1"/>
  <c r="AC138" i="4"/>
  <c r="AF138" i="4" s="1"/>
  <c r="AD138" i="4"/>
  <c r="AG138" i="4" s="1"/>
  <c r="AE138" i="4"/>
  <c r="AH138" i="4" s="1"/>
  <c r="AC139" i="4"/>
  <c r="AF139" i="4" s="1"/>
  <c r="AD139" i="4"/>
  <c r="AG139" i="4" s="1"/>
  <c r="AE139" i="4"/>
  <c r="AH139" i="4" s="1"/>
  <c r="AC140" i="4"/>
  <c r="AF140" i="4" s="1"/>
  <c r="AD140" i="4"/>
  <c r="AG140" i="4" s="1"/>
  <c r="AE140" i="4"/>
  <c r="AH140" i="4" s="1"/>
  <c r="AC5" i="4"/>
  <c r="AF5" i="4" s="1"/>
  <c r="AD5" i="4"/>
  <c r="AG5" i="4" s="1"/>
  <c r="AE5" i="4"/>
  <c r="AH5" i="4" s="1"/>
  <c r="C4" i="4"/>
  <c r="Z61" i="4"/>
  <c r="Z73" i="4"/>
  <c r="Z41" i="4"/>
  <c r="Z111" i="4"/>
  <c r="Z4" i="4"/>
  <c r="AA61" i="4"/>
  <c r="AB61" i="4"/>
  <c r="T61" i="4"/>
  <c r="U61" i="4"/>
  <c r="V61" i="4"/>
  <c r="C61" i="4"/>
  <c r="D61" i="4"/>
  <c r="E61" i="4"/>
  <c r="F61" i="4"/>
  <c r="G61" i="4"/>
  <c r="W61" i="4"/>
  <c r="X61" i="4"/>
  <c r="Y61" i="4"/>
  <c r="H61" i="4"/>
  <c r="I61" i="4"/>
  <c r="J61" i="4"/>
  <c r="K61" i="4"/>
  <c r="L61" i="4"/>
  <c r="M61" i="4"/>
  <c r="N61" i="4"/>
  <c r="O61" i="4"/>
  <c r="P61" i="4"/>
  <c r="Q61" i="4"/>
  <c r="R61" i="4"/>
  <c r="S61" i="4"/>
  <c r="AA73" i="4"/>
  <c r="AB73" i="4"/>
  <c r="T73" i="4"/>
  <c r="U73" i="4"/>
  <c r="V73" i="4"/>
  <c r="C73" i="4"/>
  <c r="D73" i="4"/>
  <c r="E73" i="4"/>
  <c r="F73" i="4"/>
  <c r="G73" i="4"/>
  <c r="W73" i="4"/>
  <c r="X73" i="4"/>
  <c r="Y73" i="4"/>
  <c r="H73" i="4"/>
  <c r="I73" i="4"/>
  <c r="J73" i="4"/>
  <c r="K73" i="4"/>
  <c r="L73" i="4"/>
  <c r="M73" i="4"/>
  <c r="N73" i="4"/>
  <c r="O73" i="4"/>
  <c r="P73" i="4"/>
  <c r="Q73" i="4"/>
  <c r="R73" i="4"/>
  <c r="S73" i="4"/>
  <c r="AA41" i="4"/>
  <c r="AB41" i="4"/>
  <c r="T41" i="4"/>
  <c r="U41" i="4"/>
  <c r="V41" i="4"/>
  <c r="C41" i="4"/>
  <c r="D41" i="4"/>
  <c r="E41" i="4"/>
  <c r="F41" i="4"/>
  <c r="G41" i="4"/>
  <c r="W41" i="4"/>
  <c r="X41" i="4"/>
  <c r="Y41" i="4"/>
  <c r="H41" i="4"/>
  <c r="I41" i="4"/>
  <c r="J41" i="4"/>
  <c r="K41" i="4"/>
  <c r="L41" i="4"/>
  <c r="M41" i="4"/>
  <c r="N41" i="4"/>
  <c r="O41" i="4"/>
  <c r="P41" i="4"/>
  <c r="Q41" i="4"/>
  <c r="R41" i="4"/>
  <c r="S41" i="4"/>
  <c r="AA111" i="4"/>
  <c r="AB111" i="4"/>
  <c r="T111" i="4"/>
  <c r="U111" i="4"/>
  <c r="V111" i="4"/>
  <c r="C111" i="4"/>
  <c r="D111" i="4"/>
  <c r="E111" i="4"/>
  <c r="F111" i="4"/>
  <c r="G111" i="4"/>
  <c r="W111" i="4"/>
  <c r="X111" i="4"/>
  <c r="Y111" i="4"/>
  <c r="H111" i="4"/>
  <c r="I111" i="4"/>
  <c r="J111" i="4"/>
  <c r="K111" i="4"/>
  <c r="L111" i="4"/>
  <c r="M111" i="4"/>
  <c r="N111" i="4"/>
  <c r="O111" i="4"/>
  <c r="P111" i="4"/>
  <c r="Q111" i="4"/>
  <c r="R111" i="4"/>
  <c r="S111" i="4"/>
  <c r="AA4" i="4"/>
  <c r="AB4" i="4"/>
  <c r="T4" i="4"/>
  <c r="U4" i="4"/>
  <c r="V4" i="4"/>
  <c r="D4" i="4"/>
  <c r="E4" i="4"/>
  <c r="F4" i="4"/>
  <c r="G4" i="4"/>
  <c r="W4" i="4"/>
  <c r="X4" i="4"/>
  <c r="Y4" i="4"/>
  <c r="H4" i="4"/>
  <c r="I4" i="4"/>
  <c r="J4" i="4"/>
  <c r="K4" i="4"/>
  <c r="L4" i="4"/>
  <c r="M4" i="4"/>
  <c r="N4" i="4"/>
  <c r="O4" i="4"/>
  <c r="P4" i="4"/>
  <c r="Q4" i="4"/>
  <c r="R4" i="4"/>
  <c r="S4" i="4"/>
  <c r="AD111" i="4" l="1"/>
  <c r="AG111" i="4" s="1"/>
  <c r="AD41" i="4"/>
  <c r="AG41" i="4" s="1"/>
  <c r="AE73" i="4"/>
  <c r="AH73" i="4" s="1"/>
  <c r="AE136" i="4"/>
  <c r="AH136" i="4" s="1"/>
  <c r="AC136" i="4"/>
  <c r="AF136" i="4" s="1"/>
  <c r="AC111" i="4"/>
  <c r="AF111" i="4" s="1"/>
  <c r="AC61" i="4"/>
  <c r="AF61" i="4" s="1"/>
  <c r="AE48" i="4"/>
  <c r="AH48" i="4" s="1"/>
  <c r="AC33" i="4"/>
  <c r="AF33" i="4" s="1"/>
  <c r="AE41" i="4"/>
  <c r="AH41" i="4" s="1"/>
  <c r="AE111" i="4"/>
  <c r="AH111" i="4" s="1"/>
  <c r="AD48" i="4"/>
  <c r="AG48" i="4" s="1"/>
  <c r="AD73" i="4"/>
  <c r="AG73" i="4" s="1"/>
  <c r="AC73" i="4"/>
  <c r="AF73" i="4" s="1"/>
  <c r="AD33" i="4"/>
  <c r="AG33" i="4" s="1"/>
  <c r="AD61" i="4"/>
  <c r="AG61" i="4" s="1"/>
  <c r="AC41" i="4"/>
  <c r="AF41" i="4" s="1"/>
  <c r="AD136" i="4"/>
  <c r="AG136" i="4" s="1"/>
  <c r="AC48" i="4"/>
  <c r="AF48" i="4" s="1"/>
  <c r="AE33" i="4"/>
  <c r="AH33" i="4" s="1"/>
  <c r="AE61" i="4"/>
  <c r="AH61" i="4" s="1"/>
  <c r="AD4" i="4"/>
  <c r="AG4" i="4" s="1"/>
  <c r="AC4" i="4"/>
  <c r="AF4" i="4" s="1"/>
  <c r="AE4" i="4"/>
  <c r="AH4" i="4" s="1"/>
  <c r="W70" i="2" l="1"/>
  <c r="X70" i="2"/>
  <c r="Y70" i="2"/>
  <c r="Q70" i="2"/>
  <c r="R70" i="2"/>
  <c r="S70" i="2"/>
  <c r="C70" i="2"/>
  <c r="D70" i="2"/>
  <c r="T70" i="2"/>
  <c r="U70" i="2"/>
  <c r="V70" i="2"/>
  <c r="E70" i="2"/>
  <c r="F70" i="2"/>
  <c r="G70" i="2"/>
  <c r="H70" i="2"/>
  <c r="I70" i="2"/>
  <c r="J70" i="2"/>
  <c r="K70" i="2"/>
  <c r="L70" i="2"/>
  <c r="M70" i="2"/>
  <c r="N70" i="2"/>
  <c r="O70" i="2"/>
  <c r="P70" i="2"/>
  <c r="X106" i="2"/>
  <c r="Y106" i="2"/>
  <c r="Q106" i="2"/>
  <c r="R106" i="2"/>
  <c r="S106" i="2"/>
  <c r="C106" i="2"/>
  <c r="D106" i="2"/>
  <c r="T106" i="2"/>
  <c r="U106" i="2"/>
  <c r="V106" i="2"/>
  <c r="E106" i="2"/>
  <c r="F106" i="2"/>
  <c r="G106" i="2"/>
  <c r="H106" i="2"/>
  <c r="I106" i="2"/>
  <c r="J106" i="2"/>
  <c r="K106" i="2"/>
  <c r="L106" i="2"/>
  <c r="M106" i="2"/>
  <c r="N106" i="2"/>
  <c r="O106" i="2"/>
  <c r="P106" i="2"/>
  <c r="W106" i="2"/>
  <c r="Z106" i="2" l="1"/>
  <c r="AC106" i="2" s="1"/>
  <c r="Z46" i="2"/>
  <c r="AC46" i="2" s="1"/>
  <c r="AB46" i="2"/>
  <c r="AE46" i="2" s="1"/>
  <c r="Z131" i="2"/>
  <c r="AC131" i="2" s="1"/>
  <c r="AB106" i="2"/>
  <c r="AE106" i="2" s="1"/>
  <c r="AB58" i="2"/>
  <c r="AE58" i="2" s="1"/>
  <c r="AA46" i="2"/>
  <c r="AD46" i="2" s="1"/>
  <c r="AA131" i="2"/>
  <c r="AD131" i="2" s="1"/>
  <c r="AA58" i="2"/>
  <c r="AD58" i="2" s="1"/>
  <c r="AB131" i="2"/>
  <c r="AE131" i="2" s="1"/>
  <c r="Z58" i="2"/>
  <c r="AC58" i="2" s="1"/>
  <c r="AA70" i="2"/>
  <c r="AD70" i="2" s="1"/>
  <c r="AA106" i="2"/>
  <c r="AD106" i="2" s="1"/>
  <c r="AB70" i="2"/>
  <c r="AE70" i="2" s="1"/>
  <c r="Z70" i="2"/>
  <c r="AC70" i="2" s="1"/>
  <c r="Z4" i="2"/>
  <c r="AC4" i="2" s="1"/>
  <c r="AE4" i="2"/>
  <c r="AA4" i="2"/>
  <c r="AD4" i="2" s="1"/>
</calcChain>
</file>

<file path=xl/sharedStrings.xml><?xml version="1.0" encoding="utf-8"?>
<sst xmlns="http://schemas.openxmlformats.org/spreadsheetml/2006/main" count="2305" uniqueCount="378">
  <si>
    <t>LBMA Country of Origin Data</t>
  </si>
  <si>
    <t>Destination →</t>
  </si>
  <si>
    <t>Canada</t>
  </si>
  <si>
    <t>China</t>
  </si>
  <si>
    <t>Germany</t>
  </si>
  <si>
    <t>Japan</t>
  </si>
  <si>
    <t>Russia</t>
  </si>
  <si>
    <t>Switzerland</t>
  </si>
  <si>
    <t>Asia &amp; Australia</t>
  </si>
  <si>
    <t>Europe &amp; Africa</t>
  </si>
  <si>
    <t>Americas</t>
  </si>
  <si>
    <t>Total</t>
  </si>
  <si>
    <t>Total (Tonnes)</t>
  </si>
  <si>
    <t>Origin↓</t>
  </si>
  <si>
    <t>ASM</t>
  </si>
  <si>
    <t>LSM</t>
  </si>
  <si>
    <t>Recycled</t>
  </si>
  <si>
    <t>Africa</t>
  </si>
  <si>
    <t>Botswana</t>
  </si>
  <si>
    <t>Burkina Faso</t>
  </si>
  <si>
    <t>Cameroon</t>
  </si>
  <si>
    <t>DRC</t>
  </si>
  <si>
    <t>Ethiopia</t>
  </si>
  <si>
    <t>Eritrea</t>
  </si>
  <si>
    <t>Gambia</t>
  </si>
  <si>
    <t>Ghana</t>
  </si>
  <si>
    <t>Guinea</t>
  </si>
  <si>
    <t>Ivory Coast</t>
  </si>
  <si>
    <t>Kenya</t>
  </si>
  <si>
    <t>Liberia</t>
  </si>
  <si>
    <t>Madagascar</t>
  </si>
  <si>
    <t>Mali</t>
  </si>
  <si>
    <t>Mauritania</t>
  </si>
  <si>
    <t>Mauritius</t>
  </si>
  <si>
    <t>Morocco</t>
  </si>
  <si>
    <t>Namibia</t>
  </si>
  <si>
    <t>Nigeria</t>
  </si>
  <si>
    <t>Senegal</t>
  </si>
  <si>
    <t>Sierra Leone</t>
  </si>
  <si>
    <t>South Africa</t>
  </si>
  <si>
    <t>Swaziland</t>
  </si>
  <si>
    <t>Tanzania</t>
  </si>
  <si>
    <t>Togo</t>
  </si>
  <si>
    <t>Tunisia</t>
  </si>
  <si>
    <t>Zambia</t>
  </si>
  <si>
    <t>Zimbabwe</t>
  </si>
  <si>
    <t>East Asia</t>
  </si>
  <si>
    <t>Hong Kong</t>
  </si>
  <si>
    <t>Macau</t>
  </si>
  <si>
    <t>Mongolia</t>
  </si>
  <si>
    <t>South Korea</t>
  </si>
  <si>
    <t>Taiwan</t>
  </si>
  <si>
    <t>Eurasia</t>
  </si>
  <si>
    <t>Azerbaijan</t>
  </si>
  <si>
    <t>Georgia</t>
  </si>
  <si>
    <t>Kazakhstan</t>
  </si>
  <si>
    <t>Kyrgyzstan</t>
  </si>
  <si>
    <t>Tajikistan</t>
  </si>
  <si>
    <t>Uzbekistan</t>
  </si>
  <si>
    <t>Middle East</t>
  </si>
  <si>
    <t>Armenia</t>
  </si>
  <si>
    <t>Cyprus</t>
  </si>
  <si>
    <t>Egypt</t>
  </si>
  <si>
    <t>Iran</t>
  </si>
  <si>
    <t>Israel</t>
  </si>
  <si>
    <t>Jordan</t>
  </si>
  <si>
    <t>Kuwait</t>
  </si>
  <si>
    <t>Lebanon</t>
  </si>
  <si>
    <t>Saudi Arabia</t>
  </si>
  <si>
    <t>Sudan</t>
  </si>
  <si>
    <t>Turkey</t>
  </si>
  <si>
    <t>UAE</t>
  </si>
  <si>
    <t>South and South East Asia</t>
  </si>
  <si>
    <t>Brunei</t>
  </si>
  <si>
    <t>India</t>
  </si>
  <si>
    <t>Indonesia</t>
  </si>
  <si>
    <t>Laos</t>
  </si>
  <si>
    <t>Malaysia</t>
  </si>
  <si>
    <t>Myanmar</t>
  </si>
  <si>
    <t>Pakistan</t>
  </si>
  <si>
    <t>Philippines</t>
  </si>
  <si>
    <t>Singapore</t>
  </si>
  <si>
    <t>Thailand</t>
  </si>
  <si>
    <t>Vietnam</t>
  </si>
  <si>
    <t>Europe</t>
  </si>
  <si>
    <t>Austria</t>
  </si>
  <si>
    <t>Belarus</t>
  </si>
  <si>
    <t>Belgium</t>
  </si>
  <si>
    <t>Bulgaria</t>
  </si>
  <si>
    <t>Croatia</t>
  </si>
  <si>
    <t>Czech Republic</t>
  </si>
  <si>
    <t>Denmark</t>
  </si>
  <si>
    <t>Estonia</t>
  </si>
  <si>
    <t>Finland</t>
  </si>
  <si>
    <t>France</t>
  </si>
  <si>
    <t>FYR Macedonia</t>
  </si>
  <si>
    <t>Greece</t>
  </si>
  <si>
    <t>Hungary</t>
  </si>
  <si>
    <t>Iceland</t>
  </si>
  <si>
    <t>Ireland</t>
  </si>
  <si>
    <t>Italy</t>
  </si>
  <si>
    <t>Latvia</t>
  </si>
  <si>
    <t>Liechtenstein</t>
  </si>
  <si>
    <t>Lithuania</t>
  </si>
  <si>
    <t>Luxembourg</t>
  </si>
  <si>
    <t>Malta</t>
  </si>
  <si>
    <t>Netherlands</t>
  </si>
  <si>
    <t>Norway</t>
  </si>
  <si>
    <t>Poland</t>
  </si>
  <si>
    <t>Portugal</t>
  </si>
  <si>
    <t>Romania</t>
  </si>
  <si>
    <t>San Marino</t>
  </si>
  <si>
    <t>Serbia</t>
  </si>
  <si>
    <t>Slovakia</t>
  </si>
  <si>
    <t>Slovenia</t>
  </si>
  <si>
    <t>Spain</t>
  </si>
  <si>
    <t>Sweden</t>
  </si>
  <si>
    <t>Ukraine</t>
  </si>
  <si>
    <t>United Kingdom</t>
  </si>
  <si>
    <t>Argentina</t>
  </si>
  <si>
    <t>Bolivia</t>
  </si>
  <si>
    <t>Brazil</t>
  </si>
  <si>
    <t>Chile</t>
  </si>
  <si>
    <t>Colombia</t>
  </si>
  <si>
    <t>Cuba</t>
  </si>
  <si>
    <t>Dominican Republic</t>
  </si>
  <si>
    <t>Ecuador</t>
  </si>
  <si>
    <t>El Salvador</t>
  </si>
  <si>
    <t>Guatemala</t>
  </si>
  <si>
    <t>Guyana</t>
  </si>
  <si>
    <t>Honduras</t>
  </si>
  <si>
    <t>Mexico</t>
  </si>
  <si>
    <t>Nicaragua</t>
  </si>
  <si>
    <t>Panama</t>
  </si>
  <si>
    <t>Paraguay</t>
  </si>
  <si>
    <t>Peru</t>
  </si>
  <si>
    <t>Puerto Rico</t>
  </si>
  <si>
    <t>Suriname</t>
  </si>
  <si>
    <t>Trinidad and Tobago</t>
  </si>
  <si>
    <t>Uruguay</t>
  </si>
  <si>
    <t>USA</t>
  </si>
  <si>
    <t>Venezuela</t>
  </si>
  <si>
    <t>Oceania</t>
  </si>
  <si>
    <t>Australia</t>
  </si>
  <si>
    <t>Fiji</t>
  </si>
  <si>
    <t>New Caledonia</t>
  </si>
  <si>
    <t>New Zealand</t>
  </si>
  <si>
    <t>Papua New Guinea</t>
  </si>
  <si>
    <t>Solomon Islands</t>
  </si>
  <si>
    <t> Algeria</t>
  </si>
  <si>
    <t> Botswana</t>
  </si>
  <si>
    <t> Burkina Faso</t>
  </si>
  <si>
    <t> Cameroon</t>
  </si>
  <si>
    <t> Congo</t>
  </si>
  <si>
    <t> Congo, Democratic Republic of the</t>
  </si>
  <si>
    <t> Côte d'Ivoire</t>
  </si>
  <si>
    <t> Ethiopia</t>
  </si>
  <si>
    <t> Ghana</t>
  </si>
  <si>
    <t> Guinea</t>
  </si>
  <si>
    <t> Kenya</t>
  </si>
  <si>
    <t> Liberia</t>
  </si>
  <si>
    <t> Mali</t>
  </si>
  <si>
    <t> Mauritania</t>
  </si>
  <si>
    <t> Mauritius</t>
  </si>
  <si>
    <t> Morocco</t>
  </si>
  <si>
    <t> Namibia</t>
  </si>
  <si>
    <t> Nigeria</t>
  </si>
  <si>
    <t> Senegal</t>
  </si>
  <si>
    <t> South Africa</t>
  </si>
  <si>
    <t> Tanzania, United Republic of</t>
  </si>
  <si>
    <t> Togo</t>
  </si>
  <si>
    <t> Tunisia</t>
  </si>
  <si>
    <t> Zambia</t>
  </si>
  <si>
    <t> Zimbabwe</t>
  </si>
  <si>
    <t> China</t>
  </si>
  <si>
    <t> Hong Kong</t>
  </si>
  <si>
    <t> Japan</t>
  </si>
  <si>
    <t> Korea, Republic of</t>
  </si>
  <si>
    <t> Mongolia</t>
  </si>
  <si>
    <t> Taiwan, Province of China</t>
  </si>
  <si>
    <t> Armenia</t>
  </si>
  <si>
    <t> Azerbaijan</t>
  </si>
  <si>
    <t> Georgia</t>
  </si>
  <si>
    <t> Kazakhstan</t>
  </si>
  <si>
    <t> Kyrgyzstan</t>
  </si>
  <si>
    <t> Tajikistan</t>
  </si>
  <si>
    <t> Uzbekistan</t>
  </si>
  <si>
    <t> Cyprus</t>
  </si>
  <si>
    <t> Egypt</t>
  </si>
  <si>
    <t> Israel</t>
  </si>
  <si>
    <t xml:space="preserve"> Kuwait</t>
  </si>
  <si>
    <t> Jordan</t>
  </si>
  <si>
    <t> Lebanon</t>
  </si>
  <si>
    <t xml:space="preserve"> Oman</t>
  </si>
  <si>
    <t> Saudi Arabia</t>
  </si>
  <si>
    <t> Turkey</t>
  </si>
  <si>
    <t> United Arab Emirates</t>
  </si>
  <si>
    <t> India</t>
  </si>
  <si>
    <t> Indonesia</t>
  </si>
  <si>
    <t> Lao People's Democratic Republic</t>
  </si>
  <si>
    <t> Malaysia</t>
  </si>
  <si>
    <t> Myanmar</t>
  </si>
  <si>
    <t> Pakistan</t>
  </si>
  <si>
    <t> Philippines</t>
  </si>
  <si>
    <t> Singapore</t>
  </si>
  <si>
    <t> Sri Lanka</t>
  </si>
  <si>
    <t> Thailand</t>
  </si>
  <si>
    <t> Viet Nam</t>
  </si>
  <si>
    <t> Albania</t>
  </si>
  <si>
    <t> Andorra</t>
  </si>
  <si>
    <t> Austria</t>
  </si>
  <si>
    <t> Belarus</t>
  </si>
  <si>
    <t> Belgium</t>
  </si>
  <si>
    <t> Bosnia and Herzegovina</t>
  </si>
  <si>
    <t> Bulgaria</t>
  </si>
  <si>
    <t> Croatia</t>
  </si>
  <si>
    <t> Czechia</t>
  </si>
  <si>
    <t> Denmark</t>
  </si>
  <si>
    <t> Estonia</t>
  </si>
  <si>
    <t> Finland</t>
  </si>
  <si>
    <t> France</t>
  </si>
  <si>
    <t> Germany</t>
  </si>
  <si>
    <t> Greece</t>
  </si>
  <si>
    <t> Hungary</t>
  </si>
  <si>
    <t> Ireland</t>
  </si>
  <si>
    <t> Italy</t>
  </si>
  <si>
    <t> Latvia</t>
  </si>
  <si>
    <t> Liechtenstein</t>
  </si>
  <si>
    <t> Lithuania</t>
  </si>
  <si>
    <t> Luxembourg</t>
  </si>
  <si>
    <t> Malta</t>
  </si>
  <si>
    <t> Monaco</t>
  </si>
  <si>
    <t> Montenegro</t>
  </si>
  <si>
    <t> Netherlands</t>
  </si>
  <si>
    <t> North Macedonia</t>
  </si>
  <si>
    <t> Norway</t>
  </si>
  <si>
    <t> Poland</t>
  </si>
  <si>
    <t> Portugal</t>
  </si>
  <si>
    <t> Romania</t>
  </si>
  <si>
    <t> Russian Federation</t>
  </si>
  <si>
    <t> San Marino</t>
  </si>
  <si>
    <t> Serbia</t>
  </si>
  <si>
    <t> Slovakia</t>
  </si>
  <si>
    <t> Slovenia</t>
  </si>
  <si>
    <t> Spain</t>
  </si>
  <si>
    <t> Sweden</t>
  </si>
  <si>
    <t> Switzerland</t>
  </si>
  <si>
    <t> Ukraine</t>
  </si>
  <si>
    <t> United Kingdom of Great Britain and Northern Ireland</t>
  </si>
  <si>
    <t> Argentina</t>
  </si>
  <si>
    <t> Bahamas</t>
  </si>
  <si>
    <t> Bolivia (Plurinational State of)</t>
  </si>
  <si>
    <t> Brazil</t>
  </si>
  <si>
    <t> Canada</t>
  </si>
  <si>
    <t> Chile</t>
  </si>
  <si>
    <t> Colombia</t>
  </si>
  <si>
    <t> Costa Rica</t>
  </si>
  <si>
    <t> Cuba</t>
  </si>
  <si>
    <t> Curaçao</t>
  </si>
  <si>
    <t> Dominican Republic</t>
  </si>
  <si>
    <t> Ecuador</t>
  </si>
  <si>
    <t> Guatemala</t>
  </si>
  <si>
    <t> Guyana</t>
  </si>
  <si>
    <t> Haiti</t>
  </si>
  <si>
    <t> Honduras</t>
  </si>
  <si>
    <t> Mexico</t>
  </si>
  <si>
    <t> Nicaragua</t>
  </si>
  <si>
    <t> Panama</t>
  </si>
  <si>
    <t> Peru</t>
  </si>
  <si>
    <t> Puerto Rico</t>
  </si>
  <si>
    <t> Saint Lucia</t>
  </si>
  <si>
    <t> Suriname</t>
  </si>
  <si>
    <t> Trinidad and Tobago</t>
  </si>
  <si>
    <t> United States of America</t>
  </si>
  <si>
    <t> Uruguay</t>
  </si>
  <si>
    <t> Venezuela (Bolivarian Republic of)</t>
  </si>
  <si>
    <t> Australia</t>
  </si>
  <si>
    <t> Fiji</t>
  </si>
  <si>
    <t> New Zealand</t>
  </si>
  <si>
    <t> Papua New Guinea</t>
  </si>
  <si>
    <t> Solomon Islands</t>
  </si>
  <si>
    <t xml:space="preserve"> Ivory Coast</t>
  </si>
  <si>
    <t> Niger</t>
  </si>
  <si>
    <t xml:space="preserve"> Nigeria</t>
  </si>
  <si>
    <t> Tanzania</t>
  </si>
  <si>
    <t xml:space="preserve"> Togo</t>
  </si>
  <si>
    <t xml:space="preserve"> Tunisia</t>
  </si>
  <si>
    <t xml:space="preserve"> South Korea</t>
  </si>
  <si>
    <t> Macao</t>
  </si>
  <si>
    <t> Taiwan</t>
  </si>
  <si>
    <t> Laos</t>
  </si>
  <si>
    <t xml:space="preserve"> Myanmar</t>
  </si>
  <si>
    <t> Guernsey</t>
  </si>
  <si>
    <t> Iceland</t>
  </si>
  <si>
    <t> Russia</t>
  </si>
  <si>
    <t xml:space="preserve"> San Marino</t>
  </si>
  <si>
    <t xml:space="preserve"> Slovenia</t>
  </si>
  <si>
    <t> United Kingdom</t>
  </si>
  <si>
    <t xml:space="preserve"> Bahamas</t>
  </si>
  <si>
    <t> Bolivia</t>
  </si>
  <si>
    <t xml:space="preserve"> Curacao</t>
  </si>
  <si>
    <t> French Guiana</t>
  </si>
  <si>
    <t xml:space="preserve"> Haiti</t>
  </si>
  <si>
    <t> Jamaica</t>
  </si>
  <si>
    <t xml:space="preserve"> Puerto Rico</t>
  </si>
  <si>
    <t xml:space="preserve"> Saint Lucia</t>
  </si>
  <si>
    <t xml:space="preserve"> USA</t>
  </si>
  <si>
    <t xml:space="preserve">Venezuela </t>
  </si>
  <si>
    <t xml:space="preserve"> Fiji</t>
  </si>
  <si>
    <t xml:space="preserve"> Solomon Islands</t>
  </si>
  <si>
    <t>`</t>
  </si>
  <si>
    <t xml:space="preserve"> </t>
  </si>
  <si>
    <t>Cambodia</t>
  </si>
  <si>
    <t> Sudan</t>
  </si>
  <si>
    <t xml:space="preserve"> Armenia</t>
  </si>
  <si>
    <t xml:space="preserve"> Bahrain</t>
  </si>
  <si>
    <t> Kuwait</t>
  </si>
  <si>
    <t> Oman</t>
  </si>
  <si>
    <t> Qatar</t>
  </si>
  <si>
    <t xml:space="preserve"> UAE</t>
  </si>
  <si>
    <t xml:space="preserve"> Cambodia</t>
  </si>
  <si>
    <t xml:space="preserve"> Sri Lanka</t>
  </si>
  <si>
    <t> Cayman Islands</t>
  </si>
  <si>
    <t> Paraguay</t>
  </si>
  <si>
    <t xml:space="preserve"> Bosnia and Herzegovina</t>
  </si>
  <si>
    <t xml:space="preserve"> Monaco</t>
  </si>
  <si>
    <t xml:space="preserve"> United Kingdom</t>
  </si>
  <si>
    <t xml:space="preserve"> Cayman Islands</t>
  </si>
  <si>
    <t xml:space="preserve"> Cuba</t>
  </si>
  <si>
    <t xml:space="preserve"> Paraguay</t>
  </si>
  <si>
    <t>Saint Lucia</t>
  </si>
  <si>
    <t xml:space="preserve"> Venezuela</t>
  </si>
  <si>
    <t> Bangladesh</t>
  </si>
  <si>
    <t> Cambodia</t>
  </si>
  <si>
    <t> Cook Islands</t>
  </si>
  <si>
    <t>Under Review</t>
  </si>
  <si>
    <t>Unprocessed</t>
  </si>
  <si>
    <t>Melted</t>
  </si>
  <si>
    <t>Industrial</t>
  </si>
  <si>
    <t>Mixed</t>
  </si>
  <si>
    <t>Grandfathered</t>
  </si>
  <si>
    <t> Djibouti</t>
  </si>
  <si>
    <t> Eswatini</t>
  </si>
  <si>
    <t> Mozambique</t>
  </si>
  <si>
    <t> Uganda</t>
  </si>
  <si>
    <t> El Salvador</t>
  </si>
  <si>
    <r>
      <t xml:space="preserve">Destination </t>
    </r>
    <r>
      <rPr>
        <b/>
        <sz val="11"/>
        <color theme="0"/>
        <rFont val="Calibri"/>
        <family val="2"/>
      </rPr>
      <t>→</t>
    </r>
  </si>
  <si>
    <r>
      <t>Origin</t>
    </r>
    <r>
      <rPr>
        <b/>
        <sz val="11"/>
        <color theme="0"/>
        <rFont val="Calibri"/>
        <family val="2"/>
      </rPr>
      <t>↓</t>
    </r>
  </si>
  <si>
    <t> Brunei Darussalam</t>
  </si>
  <si>
    <t> Dominica</t>
  </si>
  <si>
    <t> Eritrea</t>
  </si>
  <si>
    <t>Unprocessed Recyclable Silver</t>
  </si>
  <si>
    <t>Melted Recyclable Silver</t>
  </si>
  <si>
    <t>Industrial By-Product</t>
  </si>
  <si>
    <t>Mixed Material</t>
  </si>
  <si>
    <r>
      <t>Origin</t>
    </r>
    <r>
      <rPr>
        <b/>
        <sz val="11"/>
        <color theme="0"/>
        <rFont val="Aptos Narrow"/>
        <family val="2"/>
      </rPr>
      <t>↓</t>
    </r>
  </si>
  <si>
    <t xml:space="preserve">LBMA Country of Origin Data </t>
  </si>
  <si>
    <t>Dominica</t>
  </si>
  <si>
    <t>Albania</t>
  </si>
  <si>
    <t>2023 Total</t>
  </si>
  <si>
    <t> Angola</t>
  </si>
  <si>
    <t> Madagascar</t>
  </si>
  <si>
    <t> Moldova, Republic of</t>
  </si>
  <si>
    <t> Timor-Leste</t>
  </si>
  <si>
    <t>Legacy Stocks</t>
  </si>
  <si>
    <t>2023 Totals</t>
  </si>
  <si>
    <t>Legacy</t>
  </si>
  <si>
    <t>2022 Total</t>
  </si>
  <si>
    <t>2022 Totals</t>
  </si>
  <si>
    <t xml:space="preserve">Unprocessed </t>
  </si>
  <si>
    <t xml:space="preserve">Industrial </t>
  </si>
  <si>
    <t xml:space="preserve">Mixed </t>
  </si>
  <si>
    <t>Origin</t>
  </si>
  <si>
    <t>2022 Totals (Tonnes)</t>
  </si>
  <si>
    <t xml:space="preserve">Legacy </t>
  </si>
  <si>
    <t>2022 Total (Tonnes)</t>
  </si>
  <si>
    <t>2023 Total (Tonnes)</t>
  </si>
  <si>
    <t>2023 Totals (Tonnes)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</si>
</sst>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11" x14ac:knownFonts="1"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b/>
      <sz val="11"/>
      <color theme="1"/>
      <name val="Franklin Gothic Book"/>
      <family val="2"/>
      <scheme val="minor"/>
    </font>
    <font>
      <b/>
      <sz val="11"/>
      <color theme="0"/>
      <name val="Franklin Gothic Book"/>
      <family val="2"/>
      <scheme val="minor"/>
    </font>
    <font>
      <sz val="20"/>
      <color theme="1"/>
      <name val="Franklin Gothic Book"/>
      <family val="2"/>
      <scheme val="minor"/>
    </font>
    <font>
      <sz val="11"/>
      <color rgb="FFFF0000"/>
      <name val="Franklin Gothic Book"/>
      <family val="2"/>
      <scheme val="minor"/>
    </font>
    <font>
      <sz val="11"/>
      <color theme="0"/>
      <name val="Franklin Gothic Book"/>
      <family val="2"/>
      <scheme val="minor"/>
    </font>
    <font>
      <sz val="11"/>
      <name val="Franklin Gothic Book"/>
      <family val="2"/>
      <scheme val="minor"/>
    </font>
    <font>
      <b/>
      <sz val="11"/>
      <color theme="0"/>
      <name val="Calibri"/>
      <family val="2"/>
    </font>
    <font>
      <b/>
      <sz val="11"/>
      <name val="Franklin Gothic Book"/>
      <family val="2"/>
      <scheme val="minor"/>
    </font>
    <font>
      <b/>
      <sz val="11"/>
      <color theme="0"/>
      <name val="Aptos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0.39997558519241921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8">
    <xf numFmtId="0" fontId="0" fillId="0" borderId="0" xfId="0"/>
    <xf numFmtId="165" fontId="0" fillId="0" borderId="0" xfId="1" applyNumberFormat="1" applyFont="1" applyBorder="1"/>
    <xf numFmtId="9" fontId="0" fillId="0" borderId="0" xfId="3" applyFont="1"/>
    <xf numFmtId="165" fontId="0" fillId="0" borderId="4" xfId="1" applyNumberFormat="1" applyFont="1" applyBorder="1"/>
    <xf numFmtId="165" fontId="0" fillId="0" borderId="5" xfId="1" applyNumberFormat="1" applyFont="1" applyBorder="1"/>
    <xf numFmtId="165" fontId="0" fillId="0" borderId="6" xfId="1" applyNumberFormat="1" applyFont="1" applyBorder="1"/>
    <xf numFmtId="165" fontId="0" fillId="0" borderId="7" xfId="1" applyNumberFormat="1" applyFont="1" applyBorder="1"/>
    <xf numFmtId="165" fontId="0" fillId="0" borderId="8" xfId="1" applyNumberFormat="1" applyFont="1" applyBorder="1"/>
    <xf numFmtId="165" fontId="0" fillId="0" borderId="4" xfId="1" applyNumberFormat="1" applyFont="1" applyFill="1" applyBorder="1"/>
    <xf numFmtId="165" fontId="0" fillId="0" borderId="0" xfId="1" applyNumberFormat="1" applyFont="1" applyFill="1" applyBorder="1"/>
    <xf numFmtId="165" fontId="0" fillId="0" borderId="5" xfId="1" applyNumberFormat="1" applyFont="1" applyFill="1" applyBorder="1"/>
    <xf numFmtId="0" fontId="0" fillId="0" borderId="10" xfId="0" applyBorder="1"/>
    <xf numFmtId="0" fontId="0" fillId="0" borderId="11" xfId="0" applyBorder="1"/>
    <xf numFmtId="164" fontId="0" fillId="0" borderId="4" xfId="0" applyNumberFormat="1" applyBorder="1"/>
    <xf numFmtId="164" fontId="0" fillId="0" borderId="0" xfId="0" applyNumberFormat="1"/>
    <xf numFmtId="164" fontId="0" fillId="0" borderId="5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8" xfId="0" applyNumberFormat="1" applyBorder="1"/>
    <xf numFmtId="0" fontId="0" fillId="6" borderId="10" xfId="0" applyFill="1" applyBorder="1"/>
    <xf numFmtId="165" fontId="0" fillId="6" borderId="4" xfId="1" applyNumberFormat="1" applyFont="1" applyFill="1" applyBorder="1"/>
    <xf numFmtId="165" fontId="0" fillId="6" borderId="0" xfId="1" applyNumberFormat="1" applyFont="1" applyFill="1" applyBorder="1"/>
    <xf numFmtId="165" fontId="0" fillId="6" borderId="5" xfId="1" applyNumberFormat="1" applyFont="1" applyFill="1" applyBorder="1"/>
    <xf numFmtId="164" fontId="0" fillId="6" borderId="4" xfId="0" applyNumberFormat="1" applyFill="1" applyBorder="1"/>
    <xf numFmtId="164" fontId="0" fillId="6" borderId="0" xfId="0" applyNumberFormat="1" applyFill="1"/>
    <xf numFmtId="164" fontId="0" fillId="6" borderId="5" xfId="0" applyNumberFormat="1" applyFill="1" applyBorder="1"/>
    <xf numFmtId="0" fontId="2" fillId="5" borderId="10" xfId="0" applyFont="1" applyFill="1" applyBorder="1" applyAlignment="1">
      <alignment horizontal="center"/>
    </xf>
    <xf numFmtId="165" fontId="2" fillId="5" borderId="4" xfId="1" applyNumberFormat="1" applyFont="1" applyFill="1" applyBorder="1"/>
    <xf numFmtId="165" fontId="2" fillId="5" borderId="0" xfId="1" applyNumberFormat="1" applyFont="1" applyFill="1" applyBorder="1"/>
    <xf numFmtId="165" fontId="2" fillId="5" borderId="5" xfId="1" applyNumberFormat="1" applyFont="1" applyFill="1" applyBorder="1"/>
    <xf numFmtId="164" fontId="2" fillId="5" borderId="4" xfId="0" applyNumberFormat="1" applyFont="1" applyFill="1" applyBorder="1"/>
    <xf numFmtId="164" fontId="2" fillId="5" borderId="0" xfId="0" applyNumberFormat="1" applyFont="1" applyFill="1"/>
    <xf numFmtId="164" fontId="2" fillId="5" borderId="5" xfId="0" applyNumberFormat="1" applyFont="1" applyFill="1" applyBorder="1"/>
    <xf numFmtId="0" fontId="2" fillId="0" borderId="0" xfId="0" applyFont="1"/>
    <xf numFmtId="0" fontId="3" fillId="2" borderId="9" xfId="0" applyFont="1" applyFill="1" applyBorder="1" applyAlignment="1">
      <alignment horizontal="center"/>
    </xf>
    <xf numFmtId="165" fontId="2" fillId="0" borderId="0" xfId="0" applyNumberFormat="1" applyFont="1"/>
    <xf numFmtId="165" fontId="0" fillId="7" borderId="0" xfId="1" applyNumberFormat="1" applyFont="1" applyFill="1" applyBorder="1"/>
    <xf numFmtId="0" fontId="3" fillId="3" borderId="9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0" fillId="7" borderId="10" xfId="0" applyFill="1" applyBorder="1"/>
    <xf numFmtId="165" fontId="2" fillId="4" borderId="4" xfId="1" applyNumberFormat="1" applyFont="1" applyFill="1" applyBorder="1"/>
    <xf numFmtId="165" fontId="2" fillId="4" borderId="0" xfId="1" applyNumberFormat="1" applyFont="1" applyFill="1" applyBorder="1"/>
    <xf numFmtId="165" fontId="2" fillId="4" borderId="5" xfId="1" applyNumberFormat="1" applyFont="1" applyFill="1" applyBorder="1"/>
    <xf numFmtId="165" fontId="0" fillId="7" borderId="4" xfId="1" applyNumberFormat="1" applyFont="1" applyFill="1" applyBorder="1"/>
    <xf numFmtId="165" fontId="0" fillId="7" borderId="5" xfId="1" applyNumberFormat="1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43" fontId="0" fillId="0" borderId="6" xfId="0" applyNumberFormat="1" applyBorder="1"/>
    <xf numFmtId="43" fontId="0" fillId="0" borderId="7" xfId="0" applyNumberFormat="1" applyBorder="1"/>
    <xf numFmtId="43" fontId="0" fillId="0" borderId="8" xfId="0" applyNumberFormat="1" applyBorder="1"/>
    <xf numFmtId="164" fontId="2" fillId="4" borderId="4" xfId="0" applyNumberFormat="1" applyFont="1" applyFill="1" applyBorder="1"/>
    <xf numFmtId="164" fontId="2" fillId="4" borderId="0" xfId="0" applyNumberFormat="1" applyFont="1" applyFill="1"/>
    <xf numFmtId="164" fontId="2" fillId="4" borderId="5" xfId="0" applyNumberFormat="1" applyFont="1" applyFill="1" applyBorder="1"/>
    <xf numFmtId="164" fontId="0" fillId="7" borderId="4" xfId="0" applyNumberFormat="1" applyFill="1" applyBorder="1"/>
    <xf numFmtId="164" fontId="0" fillId="7" borderId="0" xfId="0" applyNumberFormat="1" applyFill="1"/>
    <xf numFmtId="164" fontId="0" fillId="7" borderId="5" xfId="0" applyNumberFormat="1" applyFill="1" applyBorder="1"/>
    <xf numFmtId="0" fontId="3" fillId="3" borderId="11" xfId="0" applyFont="1" applyFill="1" applyBorder="1" applyAlignment="1">
      <alignment horizontal="center"/>
    </xf>
    <xf numFmtId="0" fontId="3" fillId="3" borderId="6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165" fontId="0" fillId="7" borderId="6" xfId="1" applyNumberFormat="1" applyFont="1" applyFill="1" applyBorder="1"/>
    <xf numFmtId="165" fontId="0" fillId="7" borderId="7" xfId="1" applyNumberFormat="1" applyFont="1" applyFill="1" applyBorder="1"/>
    <xf numFmtId="165" fontId="0" fillId="7" borderId="8" xfId="1" applyNumberFormat="1" applyFont="1" applyFill="1" applyBorder="1"/>
    <xf numFmtId="0" fontId="0" fillId="7" borderId="11" xfId="0" applyFill="1" applyBorder="1"/>
    <xf numFmtId="0" fontId="0" fillId="7" borderId="12" xfId="0" applyFill="1" applyBorder="1"/>
    <xf numFmtId="0" fontId="0" fillId="8" borderId="12" xfId="0" applyFill="1" applyBorder="1"/>
    <xf numFmtId="164" fontId="0" fillId="0" borderId="4" xfId="1" applyNumberFormat="1" applyFont="1" applyBorder="1"/>
    <xf numFmtId="164" fontId="0" fillId="0" borderId="0" xfId="1" applyNumberFormat="1" applyFont="1" applyBorder="1"/>
    <xf numFmtId="164" fontId="0" fillId="0" borderId="5" xfId="1" applyNumberFormat="1" applyFont="1" applyBorder="1"/>
    <xf numFmtId="164" fontId="0" fillId="6" borderId="4" xfId="1" applyNumberFormat="1" applyFont="1" applyFill="1" applyBorder="1"/>
    <xf numFmtId="164" fontId="0" fillId="6" borderId="0" xfId="1" applyNumberFormat="1" applyFont="1" applyFill="1" applyBorder="1"/>
    <xf numFmtId="164" fontId="0" fillId="6" borderId="5" xfId="1" applyNumberFormat="1" applyFont="1" applyFill="1" applyBorder="1"/>
    <xf numFmtId="164" fontId="0" fillId="0" borderId="4" xfId="1" applyNumberFormat="1" applyFont="1" applyFill="1" applyBorder="1"/>
    <xf numFmtId="164" fontId="0" fillId="0" borderId="0" xfId="1" applyNumberFormat="1" applyFont="1" applyFill="1" applyBorder="1"/>
    <xf numFmtId="164" fontId="0" fillId="0" borderId="5" xfId="1" applyNumberFormat="1" applyFont="1" applyFill="1" applyBorder="1"/>
    <xf numFmtId="164" fontId="2" fillId="5" borderId="4" xfId="1" applyNumberFormat="1" applyFont="1" applyFill="1" applyBorder="1"/>
    <xf numFmtId="164" fontId="2" fillId="5" borderId="0" xfId="1" applyNumberFormat="1" applyFont="1" applyFill="1" applyBorder="1"/>
    <xf numFmtId="164" fontId="2" fillId="5" borderId="5" xfId="1" applyNumberFormat="1" applyFont="1" applyFill="1" applyBorder="1"/>
    <xf numFmtId="0" fontId="0" fillId="6" borderId="11" xfId="0" applyFill="1" applyBorder="1"/>
    <xf numFmtId="164" fontId="0" fillId="6" borderId="6" xfId="1" applyNumberFormat="1" applyFont="1" applyFill="1" applyBorder="1"/>
    <xf numFmtId="164" fontId="0" fillId="6" borderId="7" xfId="1" applyNumberFormat="1" applyFont="1" applyFill="1" applyBorder="1"/>
    <xf numFmtId="164" fontId="0" fillId="6" borderId="8" xfId="1" applyNumberFormat="1" applyFont="1" applyFill="1" applyBorder="1"/>
    <xf numFmtId="164" fontId="0" fillId="6" borderId="6" xfId="0" applyNumberFormat="1" applyFill="1" applyBorder="1"/>
    <xf numFmtId="164" fontId="0" fillId="6" borderId="7" xfId="0" applyNumberFormat="1" applyFill="1" applyBorder="1"/>
    <xf numFmtId="164" fontId="0" fillId="6" borderId="8" xfId="0" applyNumberFormat="1" applyFill="1" applyBorder="1"/>
    <xf numFmtId="43" fontId="0" fillId="0" borderId="6" xfId="1" applyFont="1" applyBorder="1"/>
    <xf numFmtId="43" fontId="0" fillId="0" borderId="7" xfId="1" applyFont="1" applyBorder="1"/>
    <xf numFmtId="43" fontId="0" fillId="0" borderId="8" xfId="1" applyFont="1" applyBorder="1"/>
    <xf numFmtId="0" fontId="3" fillId="2" borderId="1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0" borderId="14" xfId="0" applyBorder="1"/>
    <xf numFmtId="0" fontId="0" fillId="7" borderId="14" xfId="0" applyFill="1" applyBorder="1"/>
    <xf numFmtId="0" fontId="0" fillId="7" borderId="15" xfId="0" applyFill="1" applyBorder="1"/>
    <xf numFmtId="43" fontId="0" fillId="4" borderId="19" xfId="1" applyFont="1" applyFill="1" applyBorder="1"/>
    <xf numFmtId="43" fontId="0" fillId="4" borderId="0" xfId="1" applyFont="1" applyFill="1" applyBorder="1"/>
    <xf numFmtId="43" fontId="0" fillId="4" borderId="12" xfId="1" applyFont="1" applyFill="1" applyBorder="1"/>
    <xf numFmtId="43" fontId="0" fillId="0" borderId="19" xfId="1" applyFont="1" applyBorder="1"/>
    <xf numFmtId="43" fontId="0" fillId="0" borderId="0" xfId="1" applyFont="1" applyBorder="1"/>
    <xf numFmtId="43" fontId="0" fillId="0" borderId="12" xfId="1" applyFont="1" applyBorder="1"/>
    <xf numFmtId="43" fontId="0" fillId="7" borderId="19" xfId="1" applyFont="1" applyFill="1" applyBorder="1"/>
    <xf numFmtId="43" fontId="0" fillId="7" borderId="0" xfId="1" applyFont="1" applyFill="1" applyBorder="1"/>
    <xf numFmtId="43" fontId="0" fillId="7" borderId="12" xfId="1" applyFont="1" applyFill="1" applyBorder="1"/>
    <xf numFmtId="43" fontId="0" fillId="7" borderId="20" xfId="1" applyFont="1" applyFill="1" applyBorder="1"/>
    <xf numFmtId="43" fontId="0" fillId="7" borderId="21" xfId="1" applyFont="1" applyFill="1" applyBorder="1"/>
    <xf numFmtId="43" fontId="0" fillId="7" borderId="22" xfId="1" applyFont="1" applyFill="1" applyBorder="1"/>
    <xf numFmtId="43" fontId="5" fillId="0" borderId="19" xfId="1" applyFont="1" applyBorder="1"/>
    <xf numFmtId="43" fontId="5" fillId="0" borderId="0" xfId="1" applyFont="1" applyBorder="1"/>
    <xf numFmtId="43" fontId="7" fillId="0" borderId="12" xfId="1" applyFont="1" applyBorder="1"/>
    <xf numFmtId="0" fontId="3" fillId="3" borderId="15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3" borderId="22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65" fontId="2" fillId="5" borderId="4" xfId="1" applyNumberFormat="1" applyFont="1" applyFill="1" applyBorder="1" applyAlignment="1">
      <alignment horizontal="center"/>
    </xf>
    <xf numFmtId="165" fontId="2" fillId="5" borderId="5" xfId="1" applyNumberFormat="1" applyFont="1" applyFill="1" applyBorder="1" applyAlignment="1">
      <alignment horizontal="center"/>
    </xf>
    <xf numFmtId="165" fontId="7" fillId="0" borderId="4" xfId="1" applyNumberFormat="1" applyFont="1" applyFill="1" applyBorder="1"/>
    <xf numFmtId="165" fontId="7" fillId="0" borderId="0" xfId="1" applyNumberFormat="1" applyFont="1" applyFill="1" applyBorder="1"/>
    <xf numFmtId="165" fontId="7" fillId="0" borderId="5" xfId="1" applyNumberFormat="1" applyFont="1" applyFill="1" applyBorder="1"/>
    <xf numFmtId="165" fontId="7" fillId="6" borderId="4" xfId="1" applyNumberFormat="1" applyFont="1" applyFill="1" applyBorder="1"/>
    <xf numFmtId="165" fontId="7" fillId="6" borderId="0" xfId="1" applyNumberFormat="1" applyFont="1" applyFill="1" applyBorder="1"/>
    <xf numFmtId="165" fontId="7" fillId="6" borderId="5" xfId="1" applyNumberFormat="1" applyFont="1" applyFill="1" applyBorder="1"/>
    <xf numFmtId="0" fontId="3" fillId="2" borderId="0" xfId="0" applyFont="1" applyFill="1" applyAlignment="1">
      <alignment horizontal="center"/>
    </xf>
    <xf numFmtId="165" fontId="2" fillId="5" borderId="0" xfId="1" applyNumberFormat="1" applyFont="1" applyFill="1" applyBorder="1" applyAlignment="1">
      <alignment horizontal="center"/>
    </xf>
    <xf numFmtId="0" fontId="7" fillId="0" borderId="4" xfId="0" applyFont="1" applyBorder="1"/>
    <xf numFmtId="0" fontId="7" fillId="6" borderId="4" xfId="0" applyFont="1" applyFill="1" applyBorder="1"/>
    <xf numFmtId="0" fontId="7" fillId="0" borderId="6" xfId="0" applyFont="1" applyBorder="1"/>
    <xf numFmtId="165" fontId="7" fillId="0" borderId="6" xfId="1" applyNumberFormat="1" applyFont="1" applyFill="1" applyBorder="1"/>
    <xf numFmtId="165" fontId="7" fillId="0" borderId="7" xfId="1" applyNumberFormat="1" applyFont="1" applyFill="1" applyBorder="1"/>
    <xf numFmtId="165" fontId="7" fillId="0" borderId="8" xfId="1" applyNumberFormat="1" applyFont="1" applyFill="1" applyBorder="1"/>
    <xf numFmtId="43" fontId="0" fillId="2" borderId="0" xfId="1" applyFont="1" applyFill="1" applyBorder="1"/>
    <xf numFmtId="0" fontId="3" fillId="3" borderId="16" xfId="0" applyFont="1" applyFill="1" applyBorder="1" applyAlignment="1">
      <alignment horizontal="center" vertical="center"/>
    </xf>
    <xf numFmtId="164" fontId="7" fillId="0" borderId="19" xfId="1" applyNumberFormat="1" applyFont="1" applyBorder="1"/>
    <xf numFmtId="164" fontId="7" fillId="0" borderId="0" xfId="1" applyNumberFormat="1" applyFont="1" applyBorder="1"/>
    <xf numFmtId="164" fontId="7" fillId="0" borderId="0" xfId="1" applyNumberFormat="1" applyFont="1" applyFill="1" applyBorder="1"/>
    <xf numFmtId="164" fontId="7" fillId="0" borderId="12" xfId="1" applyNumberFormat="1" applyFont="1" applyFill="1" applyBorder="1"/>
    <xf numFmtId="164" fontId="7" fillId="7" borderId="19" xfId="1" applyNumberFormat="1" applyFont="1" applyFill="1" applyBorder="1"/>
    <xf numFmtId="164" fontId="7" fillId="7" borderId="0" xfId="1" applyNumberFormat="1" applyFont="1" applyFill="1" applyBorder="1"/>
    <xf numFmtId="164" fontId="7" fillId="7" borderId="12" xfId="1" applyNumberFormat="1" applyFont="1" applyFill="1" applyBorder="1"/>
    <xf numFmtId="0" fontId="7" fillId="8" borderId="14" xfId="0" applyFont="1" applyFill="1" applyBorder="1" applyAlignment="1">
      <alignment horizontal="left"/>
    </xf>
    <xf numFmtId="0" fontId="7" fillId="7" borderId="14" xfId="0" applyFont="1" applyFill="1" applyBorder="1" applyAlignment="1">
      <alignment horizontal="left"/>
    </xf>
    <xf numFmtId="0" fontId="3" fillId="3" borderId="20" xfId="0" applyFont="1" applyFill="1" applyBorder="1" applyAlignment="1">
      <alignment horizontal="center" vertical="center"/>
    </xf>
    <xf numFmtId="164" fontId="7" fillId="0" borderId="12" xfId="1" applyNumberFormat="1" applyFont="1" applyBorder="1"/>
    <xf numFmtId="164" fontId="9" fillId="4" borderId="19" xfId="0" applyNumberFormat="1" applyFont="1" applyFill="1" applyBorder="1" applyAlignment="1">
      <alignment horizontal="center"/>
    </xf>
    <xf numFmtId="164" fontId="9" fillId="4" borderId="0" xfId="0" applyNumberFormat="1" applyFont="1" applyFill="1" applyAlignment="1">
      <alignment horizontal="center"/>
    </xf>
    <xf numFmtId="164" fontId="9" fillId="4" borderId="12" xfId="0" applyNumberFormat="1" applyFont="1" applyFill="1" applyBorder="1" applyAlignment="1">
      <alignment horizontal="center"/>
    </xf>
    <xf numFmtId="0" fontId="9" fillId="4" borderId="14" xfId="0" applyFont="1" applyFill="1" applyBorder="1" applyAlignment="1">
      <alignment horizontal="center"/>
    </xf>
    <xf numFmtId="164" fontId="7" fillId="6" borderId="0" xfId="0" applyNumberFormat="1" applyFont="1" applyFill="1" applyAlignment="1">
      <alignment horizontal="center"/>
    </xf>
    <xf numFmtId="164" fontId="7" fillId="0" borderId="4" xfId="1" applyNumberFormat="1" applyFont="1" applyFill="1" applyBorder="1"/>
    <xf numFmtId="164" fontId="7" fillId="0" borderId="5" xfId="1" applyNumberFormat="1" applyFont="1" applyFill="1" applyBorder="1"/>
    <xf numFmtId="164" fontId="9" fillId="5" borderId="4" xfId="1" applyNumberFormat="1" applyFont="1" applyFill="1" applyBorder="1"/>
    <xf numFmtId="164" fontId="9" fillId="5" borderId="0" xfId="1" applyNumberFormat="1" applyFont="1" applyFill="1" applyBorder="1"/>
    <xf numFmtId="164" fontId="7" fillId="6" borderId="4" xfId="0" applyNumberFormat="1" applyFont="1" applyFill="1" applyBorder="1" applyAlignment="1">
      <alignment horizontal="center"/>
    </xf>
    <xf numFmtId="164" fontId="7" fillId="6" borderId="5" xfId="0" applyNumberFormat="1" applyFont="1" applyFill="1" applyBorder="1" applyAlignment="1">
      <alignment horizontal="center"/>
    </xf>
    <xf numFmtId="164" fontId="9" fillId="5" borderId="5" xfId="1" applyNumberFormat="1" applyFont="1" applyFill="1" applyBorder="1"/>
    <xf numFmtId="164" fontId="7" fillId="7" borderId="21" xfId="1" applyNumberFormat="1" applyFont="1" applyFill="1" applyBorder="1"/>
    <xf numFmtId="164" fontId="7" fillId="7" borderId="22" xfId="1" applyNumberFormat="1" applyFont="1" applyFill="1" applyBorder="1"/>
    <xf numFmtId="164" fontId="7" fillId="7" borderId="20" xfId="1" applyNumberFormat="1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64" fontId="0" fillId="0" borderId="0" xfId="1" applyNumberFormat="1" applyFont="1"/>
    <xf numFmtId="0" fontId="2" fillId="5" borderId="4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/>
    </xf>
    <xf numFmtId="165" fontId="9" fillId="2" borderId="4" xfId="1" applyNumberFormat="1" applyFont="1" applyFill="1" applyBorder="1"/>
    <xf numFmtId="165" fontId="9" fillId="2" borderId="0" xfId="1" applyNumberFormat="1" applyFont="1" applyFill="1" applyBorder="1"/>
    <xf numFmtId="165" fontId="9" fillId="2" borderId="5" xfId="1" applyNumberFormat="1" applyFont="1" applyFill="1" applyBorder="1"/>
    <xf numFmtId="165" fontId="0" fillId="0" borderId="0" xfId="0" applyNumberFormat="1"/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164" fontId="7" fillId="0" borderId="0" xfId="1" applyNumberFormat="1" applyFont="1" applyFill="1" applyBorder="1" applyAlignment="1">
      <alignment horizontal="left"/>
    </xf>
    <xf numFmtId="0" fontId="9" fillId="5" borderId="16" xfId="0" applyFont="1" applyFill="1" applyBorder="1" applyAlignment="1">
      <alignment horizontal="center"/>
    </xf>
    <xf numFmtId="164" fontId="9" fillId="5" borderId="23" xfId="0" applyNumberFormat="1" applyFont="1" applyFill="1" applyBorder="1" applyAlignment="1">
      <alignment horizontal="center"/>
    </xf>
    <xf numFmtId="164" fontId="9" fillId="5" borderId="17" xfId="0" applyNumberFormat="1" applyFont="1" applyFill="1" applyBorder="1" applyAlignment="1">
      <alignment horizontal="center"/>
    </xf>
    <xf numFmtId="164" fontId="9" fillId="5" borderId="24" xfId="0" applyNumberFormat="1" applyFont="1" applyFill="1" applyBorder="1" applyAlignment="1">
      <alignment horizontal="center"/>
    </xf>
    <xf numFmtId="164" fontId="9" fillId="5" borderId="18" xfId="0" applyNumberFormat="1" applyFont="1" applyFill="1" applyBorder="1" applyAlignment="1">
      <alignment horizontal="center"/>
    </xf>
    <xf numFmtId="0" fontId="7" fillId="8" borderId="19" xfId="0" applyFont="1" applyFill="1" applyBorder="1" applyAlignment="1">
      <alignment horizontal="left"/>
    </xf>
    <xf numFmtId="0" fontId="7" fillId="6" borderId="19" xfId="0" applyFont="1" applyFill="1" applyBorder="1" applyAlignment="1">
      <alignment horizontal="left"/>
    </xf>
    <xf numFmtId="164" fontId="7" fillId="6" borderId="12" xfId="0" applyNumberFormat="1" applyFont="1" applyFill="1" applyBorder="1" applyAlignment="1">
      <alignment horizontal="center"/>
    </xf>
    <xf numFmtId="0" fontId="9" fillId="5" borderId="19" xfId="0" applyFont="1" applyFill="1" applyBorder="1" applyAlignment="1">
      <alignment horizontal="center"/>
    </xf>
    <xf numFmtId="164" fontId="9" fillId="5" borderId="12" xfId="1" applyNumberFormat="1" applyFont="1" applyFill="1" applyBorder="1"/>
    <xf numFmtId="0" fontId="7" fillId="8" borderId="20" xfId="0" applyFont="1" applyFill="1" applyBorder="1" applyAlignment="1">
      <alignment horizontal="left"/>
    </xf>
    <xf numFmtId="164" fontId="7" fillId="0" borderId="25" xfId="1" applyNumberFormat="1" applyFont="1" applyFill="1" applyBorder="1"/>
    <xf numFmtId="164" fontId="7" fillId="0" borderId="21" xfId="1" applyNumberFormat="1" applyFont="1" applyFill="1" applyBorder="1"/>
    <xf numFmtId="164" fontId="7" fillId="0" borderId="26" xfId="1" applyNumberFormat="1" applyFont="1" applyFill="1" applyBorder="1"/>
    <xf numFmtId="164" fontId="7" fillId="0" borderId="22" xfId="1" applyNumberFormat="1" applyFont="1" applyFill="1" applyBorder="1"/>
    <xf numFmtId="0" fontId="3" fillId="2" borderId="19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7" fillId="8" borderId="15" xfId="0" applyFont="1" applyFill="1" applyBorder="1" applyAlignment="1">
      <alignment horizontal="left"/>
    </xf>
    <xf numFmtId="164" fontId="7" fillId="0" borderId="20" xfId="1" applyNumberFormat="1" applyFont="1" applyBorder="1"/>
    <xf numFmtId="164" fontId="7" fillId="0" borderId="21" xfId="1" applyNumberFormat="1" applyFont="1" applyBorder="1"/>
    <xf numFmtId="164" fontId="7" fillId="0" borderId="22" xfId="1" applyNumberFormat="1" applyFont="1" applyBorder="1"/>
    <xf numFmtId="43" fontId="0" fillId="0" borderId="0" xfId="1" applyFont="1"/>
    <xf numFmtId="0" fontId="2" fillId="4" borderId="0" xfId="0" applyFont="1" applyFill="1" applyAlignment="1">
      <alignment horizontal="center"/>
    </xf>
    <xf numFmtId="164" fontId="2" fillId="4" borderId="0" xfId="1" applyNumberFormat="1" applyFont="1" applyFill="1" applyAlignment="1">
      <alignment horizontal="center"/>
    </xf>
    <xf numFmtId="0" fontId="2" fillId="0" borderId="0" xfId="0" applyFont="1" applyAlignment="1">
      <alignment horizontal="center"/>
    </xf>
    <xf numFmtId="0" fontId="7" fillId="8" borderId="10" xfId="0" applyFont="1" applyFill="1" applyBorder="1" applyAlignment="1">
      <alignment horizontal="left"/>
    </xf>
    <xf numFmtId="0" fontId="7" fillId="6" borderId="10" xfId="0" applyFont="1" applyFill="1" applyBorder="1" applyAlignment="1">
      <alignment horizontal="left"/>
    </xf>
    <xf numFmtId="0" fontId="0" fillId="0" borderId="17" xfId="0" applyBorder="1"/>
    <xf numFmtId="164" fontId="2" fillId="4" borderId="19" xfId="1" applyNumberFormat="1" applyFont="1" applyFill="1" applyBorder="1" applyAlignment="1">
      <alignment horizontal="center"/>
    </xf>
    <xf numFmtId="164" fontId="2" fillId="4" borderId="0" xfId="1" applyNumberFormat="1" applyFont="1" applyFill="1" applyBorder="1" applyAlignment="1">
      <alignment horizontal="center"/>
    </xf>
    <xf numFmtId="164" fontId="2" fillId="4" borderId="12" xfId="1" applyNumberFormat="1" applyFont="1" applyFill="1" applyBorder="1" applyAlignment="1">
      <alignment horizontal="center"/>
    </xf>
    <xf numFmtId="164" fontId="7" fillId="0" borderId="19" xfId="1" applyNumberFormat="1" applyFont="1" applyFill="1" applyBorder="1"/>
    <xf numFmtId="164" fontId="7" fillId="0" borderId="20" xfId="1" applyNumberFormat="1" applyFont="1" applyFill="1" applyBorder="1"/>
    <xf numFmtId="43" fontId="0" fillId="0" borderId="0" xfId="0" applyNumberFormat="1"/>
    <xf numFmtId="0" fontId="4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3" fillId="2" borderId="1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center"/>
    </xf>
    <xf numFmtId="0" fontId="3" fillId="3" borderId="18" xfId="0" applyFont="1" applyFill="1" applyBorder="1" applyAlignment="1">
      <alignment horizontal="center"/>
    </xf>
    <xf numFmtId="0" fontId="4" fillId="0" borderId="21" xfId="0" applyFont="1" applyBorder="1" applyAlignment="1">
      <alignment horizontal="left"/>
    </xf>
  </cellXfs>
  <cellStyles count="4">
    <cellStyle name="Comma" xfId="1" builtinId="3"/>
    <cellStyle name="Comma 2" xfId="2" xr:uid="{34405479-651D-42F2-9337-301999B22A55}"/>
    <cellStyle name="Normal" xfId="0" builtinId="0"/>
    <cellStyle name="Percent" xfId="3" builtinId="5"/>
  </cellStyles>
  <dxfs count="1">
    <dxf>
      <fill>
        <patternFill>
          <bgColor theme="3" tint="0.79998168889431442"/>
        </patternFill>
      </fill>
    </dxf>
  </dxfs>
  <tableStyles count="1" defaultTableStyle="TableStyleMedium2" defaultPivotStyle="PivotStyleLight16">
    <tableStyle name="Table Style 1" pivot="0" count="1" xr9:uid="{83265B49-2561-4F41-AB9C-372DEFD59BE7}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BMA">
  <a:themeElements>
    <a:clrScheme name="LBMA Colours">
      <a:dk1>
        <a:sysClr val="windowText" lastClr="000000"/>
      </a:dk1>
      <a:lt1>
        <a:sysClr val="window" lastClr="FFFFFF"/>
      </a:lt1>
      <a:dk2>
        <a:srgbClr val="AD9762"/>
      </a:dk2>
      <a:lt2>
        <a:srgbClr val="989595"/>
      </a:lt2>
      <a:accent1>
        <a:srgbClr val="E94E17"/>
      </a:accent1>
      <a:accent2>
        <a:srgbClr val="F7A71C"/>
      </a:accent2>
      <a:accent3>
        <a:srgbClr val="00898F"/>
      </a:accent3>
      <a:accent4>
        <a:srgbClr val="1DB0BB"/>
      </a:accent4>
      <a:accent5>
        <a:srgbClr val="104057"/>
      </a:accent5>
      <a:accent6>
        <a:srgbClr val="58225B"/>
      </a:accent6>
      <a:hlink>
        <a:srgbClr val="000000"/>
      </a:hlink>
      <a:folHlink>
        <a:srgbClr val="000000"/>
      </a:folHlink>
    </a:clrScheme>
    <a:fontScheme name="Custom 19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ln>
          <a:noFill/>
        </a:ln>
      </a:spPr>
      <a:bodyPr rtlCol="0" anchor="ctr"/>
      <a:lstStyle>
        <a:defPPr algn="ctr"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LBMA2021" id="{FE75E61D-3622-4F66-9BC1-F7B539778434}" vid="{2A8C3FCA-2B0A-46C7-AC87-509727E11469}"/>
    </a:ext>
  </a:extLst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ED381-03F6-4DAF-B8FA-FAD1C95C88C2}">
  <dimension ref="A1:AH142"/>
  <sheetViews>
    <sheetView zoomScale="80" zoomScaleNormal="80" workbookViewId="0">
      <pane xSplit="1" ySplit="3" topLeftCell="Q4" activePane="bottomRight" state="frozen"/>
      <selection pane="topRight" activeCell="B1" sqref="B1"/>
      <selection pane="bottomLeft" activeCell="A4" sqref="A4"/>
      <selection pane="bottomRight" activeCell="B38" sqref="B38"/>
    </sheetView>
  </sheetViews>
  <sheetFormatPr defaultRowHeight="15.75" x14ac:dyDescent="0.3"/>
  <cols>
    <col min="1" max="1" width="29.88671875" bestFit="1" customWidth="1"/>
    <col min="2" max="2" width="11.6640625" bestFit="1" customWidth="1"/>
    <col min="3" max="3" width="15.109375" bestFit="1" customWidth="1"/>
    <col min="4" max="4" width="16.109375" bestFit="1" customWidth="1"/>
    <col min="5" max="5" width="11.6640625" bestFit="1" customWidth="1"/>
    <col min="6" max="6" width="15.44140625" bestFit="1" customWidth="1"/>
    <col min="7" max="7" width="16.109375" bestFit="1" customWidth="1"/>
    <col min="8" max="8" width="11.6640625" bestFit="1" customWidth="1"/>
    <col min="9" max="9" width="11.88671875" bestFit="1" customWidth="1"/>
    <col min="10" max="10" width="16.109375" bestFit="1" customWidth="1"/>
    <col min="11" max="11" width="11.6640625" bestFit="1" customWidth="1"/>
    <col min="12" max="12" width="12.33203125" bestFit="1" customWidth="1"/>
    <col min="13" max="13" width="16.109375" bestFit="1" customWidth="1"/>
    <col min="14" max="14" width="11.6640625" bestFit="1" customWidth="1"/>
    <col min="15" max="15" width="13.44140625" bestFit="1" customWidth="1"/>
    <col min="16" max="16" width="16.109375" bestFit="1" customWidth="1"/>
    <col min="17" max="17" width="11.6640625" bestFit="1" customWidth="1"/>
    <col min="18" max="18" width="13.44140625" bestFit="1" customWidth="1"/>
    <col min="19" max="19" width="16.109375" bestFit="1" customWidth="1"/>
    <col min="20" max="20" width="8.33203125" bestFit="1" customWidth="1"/>
    <col min="21" max="21" width="14.44140625" bestFit="1" customWidth="1"/>
    <col min="22" max="22" width="13.44140625" bestFit="1" customWidth="1"/>
    <col min="23" max="23" width="7" bestFit="1" customWidth="1"/>
    <col min="24" max="24" width="14.88671875" bestFit="1" customWidth="1"/>
    <col min="25" max="25" width="15.109375" bestFit="1" customWidth="1"/>
    <col min="26" max="26" width="11.109375" bestFit="1" customWidth="1"/>
    <col min="27" max="27" width="15.44140625" bestFit="1" customWidth="1"/>
    <col min="28" max="28" width="13.44140625" bestFit="1" customWidth="1"/>
    <col min="29" max="29" width="11.109375" bestFit="1" customWidth="1"/>
    <col min="30" max="31" width="15.44140625" bestFit="1" customWidth="1"/>
    <col min="32" max="32" width="7" bestFit="1" customWidth="1"/>
    <col min="33" max="33" width="9" bestFit="1" customWidth="1"/>
    <col min="34" max="34" width="10.44140625" bestFit="1" customWidth="1"/>
  </cols>
  <sheetData>
    <row r="1" spans="1:34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4" s="33" customFormat="1" x14ac:dyDescent="0.3">
      <c r="A2" s="34" t="s">
        <v>1</v>
      </c>
      <c r="B2" s="214" t="s">
        <v>2</v>
      </c>
      <c r="C2" s="215"/>
      <c r="D2" s="216"/>
      <c r="E2" s="214" t="s">
        <v>3</v>
      </c>
      <c r="F2" s="215"/>
      <c r="G2" s="216"/>
      <c r="H2" s="214" t="s">
        <v>4</v>
      </c>
      <c r="I2" s="215"/>
      <c r="J2" s="216"/>
      <c r="K2" s="214" t="s">
        <v>5</v>
      </c>
      <c r="L2" s="215"/>
      <c r="M2" s="216"/>
      <c r="N2" s="214" t="s">
        <v>6</v>
      </c>
      <c r="O2" s="215"/>
      <c r="P2" s="216"/>
      <c r="Q2" s="214" t="s">
        <v>7</v>
      </c>
      <c r="R2" s="215"/>
      <c r="S2" s="216"/>
      <c r="T2" s="214" t="s">
        <v>8</v>
      </c>
      <c r="U2" s="215"/>
      <c r="V2" s="216"/>
      <c r="W2" s="214" t="s">
        <v>9</v>
      </c>
      <c r="X2" s="215"/>
      <c r="Y2" s="216"/>
      <c r="Z2" s="214" t="s">
        <v>10</v>
      </c>
      <c r="AA2" s="215"/>
      <c r="AB2" s="216"/>
      <c r="AC2" s="214" t="s">
        <v>11</v>
      </c>
      <c r="AD2" s="215"/>
      <c r="AE2" s="216"/>
      <c r="AF2" s="214" t="s">
        <v>12</v>
      </c>
      <c r="AG2" s="215"/>
      <c r="AH2" s="216"/>
    </row>
    <row r="3" spans="1:34" s="33" customFormat="1" ht="16.5" thickBot="1" x14ac:dyDescent="0.35">
      <c r="A3" s="61" t="s">
        <v>13</v>
      </c>
      <c r="B3" s="62" t="s">
        <v>14</v>
      </c>
      <c r="C3" s="63" t="s">
        <v>15</v>
      </c>
      <c r="D3" s="64" t="s">
        <v>16</v>
      </c>
      <c r="E3" s="62" t="s">
        <v>14</v>
      </c>
      <c r="F3" s="63" t="s">
        <v>15</v>
      </c>
      <c r="G3" s="64" t="s">
        <v>16</v>
      </c>
      <c r="H3" s="62" t="s">
        <v>14</v>
      </c>
      <c r="I3" s="63" t="s">
        <v>15</v>
      </c>
      <c r="J3" s="64" t="s">
        <v>16</v>
      </c>
      <c r="K3" s="62" t="s">
        <v>14</v>
      </c>
      <c r="L3" s="63" t="s">
        <v>15</v>
      </c>
      <c r="M3" s="64" t="s">
        <v>16</v>
      </c>
      <c r="N3" s="62" t="s">
        <v>14</v>
      </c>
      <c r="O3" s="63" t="s">
        <v>15</v>
      </c>
      <c r="P3" s="64" t="s">
        <v>16</v>
      </c>
      <c r="Q3" s="62" t="s">
        <v>14</v>
      </c>
      <c r="R3" s="63" t="s">
        <v>15</v>
      </c>
      <c r="S3" s="64" t="s">
        <v>16</v>
      </c>
      <c r="T3" s="62" t="s">
        <v>14</v>
      </c>
      <c r="U3" s="63" t="s">
        <v>15</v>
      </c>
      <c r="V3" s="64" t="s">
        <v>16</v>
      </c>
      <c r="W3" s="62" t="s">
        <v>14</v>
      </c>
      <c r="X3" s="63" t="s">
        <v>15</v>
      </c>
      <c r="Y3" s="64" t="s">
        <v>16</v>
      </c>
      <c r="Z3" s="62" t="s">
        <v>14</v>
      </c>
      <c r="AA3" s="63" t="s">
        <v>15</v>
      </c>
      <c r="AB3" s="64" t="s">
        <v>16</v>
      </c>
      <c r="AC3" s="62" t="s">
        <v>14</v>
      </c>
      <c r="AD3" s="63" t="s">
        <v>15</v>
      </c>
      <c r="AE3" s="64" t="s">
        <v>16</v>
      </c>
      <c r="AF3" s="62" t="s">
        <v>14</v>
      </c>
      <c r="AG3" s="63" t="s">
        <v>15</v>
      </c>
      <c r="AH3" s="64" t="s">
        <v>16</v>
      </c>
    </row>
    <row r="4" spans="1:34" s="33" customFormat="1" x14ac:dyDescent="0.3">
      <c r="A4" s="26" t="s">
        <v>17</v>
      </c>
      <c r="B4" s="27">
        <f t="shared" ref="B4:AB4" si="0">SUM(B5:B32)</f>
        <v>0</v>
      </c>
      <c r="C4" s="28">
        <f t="shared" si="0"/>
        <v>0</v>
      </c>
      <c r="D4" s="29">
        <f t="shared" si="0"/>
        <v>0</v>
      </c>
      <c r="E4" s="27">
        <f t="shared" si="0"/>
        <v>0</v>
      </c>
      <c r="F4" s="28">
        <f t="shared" si="0"/>
        <v>21078</v>
      </c>
      <c r="G4" s="29">
        <f t="shared" si="0"/>
        <v>0</v>
      </c>
      <c r="H4" s="27">
        <f t="shared" si="0"/>
        <v>0</v>
      </c>
      <c r="I4" s="28">
        <f t="shared" si="0"/>
        <v>281</v>
      </c>
      <c r="J4" s="29">
        <f t="shared" si="0"/>
        <v>1</v>
      </c>
      <c r="K4" s="27">
        <f t="shared" si="0"/>
        <v>0</v>
      </c>
      <c r="L4" s="28">
        <f t="shared" si="0"/>
        <v>0</v>
      </c>
      <c r="M4" s="29">
        <f t="shared" si="0"/>
        <v>0</v>
      </c>
      <c r="N4" s="27">
        <f t="shared" si="0"/>
        <v>0</v>
      </c>
      <c r="O4" s="28">
        <f t="shared" si="0"/>
        <v>0</v>
      </c>
      <c r="P4" s="29">
        <f t="shared" si="0"/>
        <v>0</v>
      </c>
      <c r="Q4" s="27">
        <f t="shared" si="0"/>
        <v>4</v>
      </c>
      <c r="R4" s="28">
        <f t="shared" si="0"/>
        <v>26255</v>
      </c>
      <c r="S4" s="29">
        <f t="shared" si="0"/>
        <v>11161</v>
      </c>
      <c r="T4" s="27">
        <f t="shared" si="0"/>
        <v>0</v>
      </c>
      <c r="U4" s="28">
        <f t="shared" si="0"/>
        <v>11</v>
      </c>
      <c r="V4" s="29">
        <f t="shared" si="0"/>
        <v>1838</v>
      </c>
      <c r="W4" s="27">
        <f t="shared" si="0"/>
        <v>0</v>
      </c>
      <c r="X4" s="28">
        <f t="shared" si="0"/>
        <v>63824</v>
      </c>
      <c r="Y4" s="29">
        <f t="shared" si="0"/>
        <v>17471</v>
      </c>
      <c r="Z4" s="27">
        <f t="shared" si="0"/>
        <v>413</v>
      </c>
      <c r="AA4" s="28">
        <f t="shared" si="0"/>
        <v>0</v>
      </c>
      <c r="AB4" s="29">
        <f t="shared" si="0"/>
        <v>0</v>
      </c>
      <c r="AC4" s="27">
        <f>SUM(Z4,W4,T4,Q4,N4,K4,H4,E4,B4)</f>
        <v>417</v>
      </c>
      <c r="AD4" s="28">
        <f t="shared" ref="AD4:AE4" si="1">SUM(AA4,X4,U4,R4,O4,L4,I4,F4,C4)</f>
        <v>111449</v>
      </c>
      <c r="AE4" s="29">
        <f t="shared" si="1"/>
        <v>30471</v>
      </c>
      <c r="AF4" s="30">
        <f>AC4/1000</f>
        <v>0.41699999999999998</v>
      </c>
      <c r="AG4" s="31">
        <f t="shared" ref="AG4:AH4" si="2">AD4/1000</f>
        <v>111.449</v>
      </c>
      <c r="AH4" s="32">
        <f t="shared" si="2"/>
        <v>30.471</v>
      </c>
    </row>
    <row r="5" spans="1:34" x14ac:dyDescent="0.3">
      <c r="A5" s="11" t="s">
        <v>18</v>
      </c>
      <c r="B5" s="3"/>
      <c r="C5" s="1"/>
      <c r="D5" s="4"/>
      <c r="E5" s="3"/>
      <c r="F5" s="1"/>
      <c r="G5" s="4"/>
      <c r="H5" s="3"/>
      <c r="I5" s="1"/>
      <c r="J5" s="4"/>
      <c r="K5" s="3"/>
      <c r="L5" s="1"/>
      <c r="M5" s="4"/>
      <c r="N5" s="3"/>
      <c r="O5" s="1"/>
      <c r="P5" s="4"/>
      <c r="Q5" s="3"/>
      <c r="R5" s="1">
        <v>850</v>
      </c>
      <c r="S5" s="4"/>
      <c r="T5" s="3"/>
      <c r="U5" s="1"/>
      <c r="V5" s="4"/>
      <c r="W5" s="3"/>
      <c r="X5" s="1"/>
      <c r="Y5" s="4"/>
      <c r="Z5" s="3"/>
      <c r="AA5" s="1"/>
      <c r="AB5" s="4"/>
      <c r="AC5" s="3">
        <f t="shared" ref="AC5" si="3">SUM(Z5,W5,T5,Q5,N5,K5,H5,E5,B5)</f>
        <v>0</v>
      </c>
      <c r="AD5" s="1">
        <f t="shared" ref="AD5" si="4">SUM(AA5,X5,U5,R5,O5,L5,I5,F5,C5)</f>
        <v>850</v>
      </c>
      <c r="AE5" s="4">
        <f t="shared" ref="AE5" si="5">SUM(AB5,Y5,V5,S5,P5,M5,J5,G5,D5)</f>
        <v>0</v>
      </c>
      <c r="AF5" s="13">
        <f t="shared" ref="AF5:AF72" si="6">AC5/1000</f>
        <v>0</v>
      </c>
      <c r="AG5" s="14">
        <f t="shared" ref="AG5:AG72" si="7">AD5/1000</f>
        <v>0.85</v>
      </c>
      <c r="AH5" s="15">
        <f t="shared" ref="AH5:AH72" si="8">AE5/1000</f>
        <v>0</v>
      </c>
    </row>
    <row r="6" spans="1:34" x14ac:dyDescent="0.3">
      <c r="A6" s="19" t="s">
        <v>19</v>
      </c>
      <c r="B6" s="20"/>
      <c r="C6" s="21"/>
      <c r="D6" s="22"/>
      <c r="E6" s="20"/>
      <c r="F6" s="21"/>
      <c r="G6" s="22"/>
      <c r="H6" s="20"/>
      <c r="I6" s="21"/>
      <c r="J6" s="22"/>
      <c r="K6" s="20"/>
      <c r="L6" s="21"/>
      <c r="M6" s="22"/>
      <c r="N6" s="20"/>
      <c r="O6" s="21"/>
      <c r="P6" s="22"/>
      <c r="Q6" s="20"/>
      <c r="R6" s="21">
        <v>2933</v>
      </c>
      <c r="S6" s="22"/>
      <c r="T6" s="20"/>
      <c r="U6" s="21">
        <v>3</v>
      </c>
      <c r="V6" s="22"/>
      <c r="W6" s="20"/>
      <c r="X6" s="21"/>
      <c r="Y6" s="22">
        <v>4</v>
      </c>
      <c r="Z6" s="20"/>
      <c r="AA6" s="21"/>
      <c r="AB6" s="22"/>
      <c r="AC6" s="20">
        <f t="shared" ref="AC6:AC73" si="9">SUM(Z6,W6,T6,Q6,N6,K6,H6,E6,B6)</f>
        <v>0</v>
      </c>
      <c r="AD6" s="21">
        <f t="shared" ref="AD6:AD73" si="10">SUM(AA6,X6,U6,R6,O6,L6,I6,F6,C6)</f>
        <v>2936</v>
      </c>
      <c r="AE6" s="22">
        <f t="shared" ref="AE6:AE73" si="11">SUM(AB6,Y6,V6,S6,P6,M6,J6,G6,D6)</f>
        <v>4</v>
      </c>
      <c r="AF6" s="23">
        <f t="shared" si="6"/>
        <v>0</v>
      </c>
      <c r="AG6" s="24">
        <f t="shared" si="7"/>
        <v>2.9359999999999999</v>
      </c>
      <c r="AH6" s="25">
        <f t="shared" si="8"/>
        <v>4.0000000000000001E-3</v>
      </c>
    </row>
    <row r="7" spans="1:34" x14ac:dyDescent="0.3">
      <c r="A7" s="11" t="s">
        <v>20</v>
      </c>
      <c r="B7" s="3"/>
      <c r="C7" s="1"/>
      <c r="D7" s="4"/>
      <c r="E7" s="3"/>
      <c r="F7" s="1"/>
      <c r="G7" s="4"/>
      <c r="H7" s="3"/>
      <c r="I7" s="1"/>
      <c r="J7" s="4"/>
      <c r="K7" s="3"/>
      <c r="L7" s="1"/>
      <c r="M7" s="4"/>
      <c r="N7" s="3"/>
      <c r="O7" s="1"/>
      <c r="P7" s="4"/>
      <c r="Q7" s="3"/>
      <c r="R7" s="1"/>
      <c r="S7" s="4"/>
      <c r="T7" s="3"/>
      <c r="U7" s="1"/>
      <c r="V7" s="4"/>
      <c r="W7" s="3"/>
      <c r="X7" s="1"/>
      <c r="Y7" s="4">
        <v>58</v>
      </c>
      <c r="Z7" s="3"/>
      <c r="AA7" s="1"/>
      <c r="AB7" s="4"/>
      <c r="AC7" s="3">
        <f t="shared" si="9"/>
        <v>0</v>
      </c>
      <c r="AD7" s="1">
        <f t="shared" si="10"/>
        <v>0</v>
      </c>
      <c r="AE7" s="4">
        <f t="shared" si="11"/>
        <v>58</v>
      </c>
      <c r="AF7" s="13">
        <f t="shared" si="6"/>
        <v>0</v>
      </c>
      <c r="AG7" s="14">
        <f t="shared" si="7"/>
        <v>0</v>
      </c>
      <c r="AH7" s="15">
        <f t="shared" si="8"/>
        <v>5.8000000000000003E-2</v>
      </c>
    </row>
    <row r="8" spans="1:34" x14ac:dyDescent="0.3">
      <c r="A8" s="19" t="s">
        <v>21</v>
      </c>
      <c r="B8" s="20"/>
      <c r="C8" s="21"/>
      <c r="D8" s="22"/>
      <c r="E8" s="20"/>
      <c r="F8" s="21"/>
      <c r="G8" s="22"/>
      <c r="H8" s="20"/>
      <c r="I8" s="21"/>
      <c r="J8" s="22"/>
      <c r="K8" s="20"/>
      <c r="L8" s="21"/>
      <c r="M8" s="22"/>
      <c r="N8" s="20"/>
      <c r="O8" s="21"/>
      <c r="P8" s="22"/>
      <c r="Q8" s="20"/>
      <c r="R8" s="21"/>
      <c r="S8" s="22"/>
      <c r="T8" s="20"/>
      <c r="U8" s="21"/>
      <c r="V8" s="22"/>
      <c r="W8" s="20"/>
      <c r="X8" s="21">
        <v>4066</v>
      </c>
      <c r="Y8" s="22"/>
      <c r="Z8" s="20">
        <v>413</v>
      </c>
      <c r="AA8" s="21"/>
      <c r="AB8" s="22"/>
      <c r="AC8" s="20">
        <f t="shared" si="9"/>
        <v>413</v>
      </c>
      <c r="AD8" s="21">
        <f t="shared" si="10"/>
        <v>4066</v>
      </c>
      <c r="AE8" s="22">
        <f t="shared" si="11"/>
        <v>0</v>
      </c>
      <c r="AF8" s="23">
        <f t="shared" si="6"/>
        <v>0.41299999999999998</v>
      </c>
      <c r="AG8" s="24">
        <f t="shared" si="7"/>
        <v>4.0659999999999998</v>
      </c>
      <c r="AH8" s="25">
        <f t="shared" si="8"/>
        <v>0</v>
      </c>
    </row>
    <row r="9" spans="1:34" x14ac:dyDescent="0.3">
      <c r="A9" s="11" t="s">
        <v>22</v>
      </c>
      <c r="B9" s="3"/>
      <c r="C9" s="1"/>
      <c r="D9" s="4"/>
      <c r="E9" s="3"/>
      <c r="F9" s="1"/>
      <c r="G9" s="4"/>
      <c r="H9" s="3"/>
      <c r="I9" s="1"/>
      <c r="J9" s="4"/>
      <c r="K9" s="3"/>
      <c r="L9" s="1"/>
      <c r="M9" s="4"/>
      <c r="N9" s="3"/>
      <c r="O9" s="1"/>
      <c r="P9" s="4"/>
      <c r="Q9" s="3"/>
      <c r="R9" s="1">
        <v>180</v>
      </c>
      <c r="S9" s="4"/>
      <c r="T9" s="3"/>
      <c r="U9" s="1"/>
      <c r="V9" s="4"/>
      <c r="W9" s="3"/>
      <c r="X9" s="1"/>
      <c r="Y9" s="4"/>
      <c r="Z9" s="3"/>
      <c r="AA9" s="1"/>
      <c r="AB9" s="4"/>
      <c r="AC9" s="3">
        <f t="shared" si="9"/>
        <v>0</v>
      </c>
      <c r="AD9" s="1">
        <f t="shared" si="10"/>
        <v>180</v>
      </c>
      <c r="AE9" s="4">
        <f t="shared" si="11"/>
        <v>0</v>
      </c>
      <c r="AF9" s="13">
        <f t="shared" si="6"/>
        <v>0</v>
      </c>
      <c r="AG9" s="14">
        <f t="shared" si="7"/>
        <v>0.18</v>
      </c>
      <c r="AH9" s="15">
        <f t="shared" si="8"/>
        <v>0</v>
      </c>
    </row>
    <row r="10" spans="1:34" x14ac:dyDescent="0.3">
      <c r="A10" s="19" t="s">
        <v>23</v>
      </c>
      <c r="B10" s="20"/>
      <c r="C10" s="21"/>
      <c r="D10" s="22"/>
      <c r="E10" s="20"/>
      <c r="F10" s="21"/>
      <c r="G10" s="22"/>
      <c r="H10" s="20"/>
      <c r="I10" s="21"/>
      <c r="J10" s="22"/>
      <c r="K10" s="20"/>
      <c r="L10" s="21"/>
      <c r="M10" s="22"/>
      <c r="N10" s="20"/>
      <c r="O10" s="21"/>
      <c r="P10" s="22"/>
      <c r="Q10" s="20"/>
      <c r="R10" s="21"/>
      <c r="S10" s="22"/>
      <c r="T10" s="20"/>
      <c r="U10" s="21"/>
      <c r="V10" s="22"/>
      <c r="W10" s="20"/>
      <c r="X10" s="21"/>
      <c r="Y10" s="22"/>
      <c r="Z10" s="20"/>
      <c r="AA10" s="21"/>
      <c r="AB10" s="22"/>
      <c r="AC10" s="20">
        <f t="shared" si="9"/>
        <v>0</v>
      </c>
      <c r="AD10" s="21">
        <f t="shared" si="10"/>
        <v>0</v>
      </c>
      <c r="AE10" s="22">
        <f t="shared" si="11"/>
        <v>0</v>
      </c>
      <c r="AF10" s="23">
        <f t="shared" si="6"/>
        <v>0</v>
      </c>
      <c r="AG10" s="24">
        <f t="shared" si="7"/>
        <v>0</v>
      </c>
      <c r="AH10" s="25">
        <f t="shared" si="8"/>
        <v>0</v>
      </c>
    </row>
    <row r="11" spans="1:34" x14ac:dyDescent="0.3">
      <c r="A11" s="11" t="s">
        <v>24</v>
      </c>
      <c r="B11" s="3"/>
      <c r="C11" s="1"/>
      <c r="D11" s="4"/>
      <c r="E11" s="3"/>
      <c r="F11" s="1"/>
      <c r="G11" s="4"/>
      <c r="H11" s="3"/>
      <c r="I11" s="1"/>
      <c r="J11" s="4"/>
      <c r="K11" s="3"/>
      <c r="L11" s="1"/>
      <c r="M11" s="4"/>
      <c r="N11" s="3"/>
      <c r="O11" s="1"/>
      <c r="P11" s="4"/>
      <c r="Q11" s="3"/>
      <c r="R11" s="1"/>
      <c r="S11" s="4"/>
      <c r="T11" s="3"/>
      <c r="U11" s="1"/>
      <c r="V11" s="4"/>
      <c r="W11" s="3"/>
      <c r="X11" s="1"/>
      <c r="Y11" s="4">
        <v>17</v>
      </c>
      <c r="Z11" s="3"/>
      <c r="AA11" s="1"/>
      <c r="AB11" s="4"/>
      <c r="AC11" s="3">
        <f t="shared" si="9"/>
        <v>0</v>
      </c>
      <c r="AD11" s="1">
        <f t="shared" si="10"/>
        <v>0</v>
      </c>
      <c r="AE11" s="4">
        <f t="shared" si="11"/>
        <v>17</v>
      </c>
      <c r="AF11" s="13">
        <f t="shared" si="6"/>
        <v>0</v>
      </c>
      <c r="AG11" s="14">
        <f t="shared" si="7"/>
        <v>0</v>
      </c>
      <c r="AH11" s="15">
        <f t="shared" si="8"/>
        <v>1.7000000000000001E-2</v>
      </c>
    </row>
    <row r="12" spans="1:34" x14ac:dyDescent="0.3">
      <c r="A12" s="19" t="s">
        <v>25</v>
      </c>
      <c r="B12" s="20"/>
      <c r="C12" s="21"/>
      <c r="D12" s="22"/>
      <c r="E12" s="20"/>
      <c r="F12" s="21"/>
      <c r="G12" s="22"/>
      <c r="H12" s="20"/>
      <c r="I12" s="21"/>
      <c r="J12" s="22"/>
      <c r="K12" s="20"/>
      <c r="L12" s="21"/>
      <c r="M12" s="22"/>
      <c r="N12" s="20"/>
      <c r="O12" s="21"/>
      <c r="P12" s="22"/>
      <c r="Q12" s="20"/>
      <c r="R12" s="21">
        <v>2313</v>
      </c>
      <c r="S12" s="22">
        <v>2100</v>
      </c>
      <c r="T12" s="20"/>
      <c r="U12" s="21">
        <v>2</v>
      </c>
      <c r="V12" s="22"/>
      <c r="W12" s="20"/>
      <c r="X12" s="21">
        <v>2454</v>
      </c>
      <c r="Y12" s="22">
        <v>133</v>
      </c>
      <c r="Z12" s="20"/>
      <c r="AA12" s="21"/>
      <c r="AB12" s="22"/>
      <c r="AC12" s="20">
        <f t="shared" si="9"/>
        <v>0</v>
      </c>
      <c r="AD12" s="21">
        <f t="shared" si="10"/>
        <v>4769</v>
      </c>
      <c r="AE12" s="22">
        <f t="shared" si="11"/>
        <v>2233</v>
      </c>
      <c r="AF12" s="23">
        <f t="shared" si="6"/>
        <v>0</v>
      </c>
      <c r="AG12" s="24">
        <f t="shared" si="7"/>
        <v>4.7690000000000001</v>
      </c>
      <c r="AH12" s="25">
        <f t="shared" si="8"/>
        <v>2.2330000000000001</v>
      </c>
    </row>
    <row r="13" spans="1:34" x14ac:dyDescent="0.3">
      <c r="A13" s="11" t="s">
        <v>26</v>
      </c>
      <c r="B13" s="3"/>
      <c r="C13" s="1"/>
      <c r="D13" s="4"/>
      <c r="E13" s="3"/>
      <c r="F13" s="1"/>
      <c r="G13" s="4"/>
      <c r="H13" s="3"/>
      <c r="I13" s="1"/>
      <c r="J13" s="4"/>
      <c r="K13" s="3"/>
      <c r="L13" s="1"/>
      <c r="M13" s="4"/>
      <c r="N13" s="3"/>
      <c r="O13" s="1"/>
      <c r="P13" s="4"/>
      <c r="Q13" s="3">
        <v>4</v>
      </c>
      <c r="R13" s="1">
        <v>51</v>
      </c>
      <c r="S13" s="4"/>
      <c r="T13" s="3"/>
      <c r="U13" s="1"/>
      <c r="V13" s="4"/>
      <c r="W13" s="3"/>
      <c r="X13" s="1">
        <v>346</v>
      </c>
      <c r="Y13" s="4"/>
      <c r="Z13" s="3"/>
      <c r="AA13" s="1"/>
      <c r="AB13" s="4"/>
      <c r="AC13" s="3">
        <f t="shared" si="9"/>
        <v>4</v>
      </c>
      <c r="AD13" s="1">
        <f t="shared" si="10"/>
        <v>397</v>
      </c>
      <c r="AE13" s="4">
        <f t="shared" si="11"/>
        <v>0</v>
      </c>
      <c r="AF13" s="13">
        <f t="shared" si="6"/>
        <v>4.0000000000000001E-3</v>
      </c>
      <c r="AG13" s="14">
        <f t="shared" si="7"/>
        <v>0.39700000000000002</v>
      </c>
      <c r="AH13" s="15">
        <f t="shared" si="8"/>
        <v>0</v>
      </c>
    </row>
    <row r="14" spans="1:34" x14ac:dyDescent="0.3">
      <c r="A14" s="19" t="s">
        <v>27</v>
      </c>
      <c r="B14" s="20"/>
      <c r="C14" s="21"/>
      <c r="D14" s="22"/>
      <c r="E14" s="20"/>
      <c r="F14" s="21"/>
      <c r="G14" s="22"/>
      <c r="H14" s="20"/>
      <c r="I14" s="21"/>
      <c r="J14" s="22"/>
      <c r="K14" s="20"/>
      <c r="L14" s="21"/>
      <c r="M14" s="22"/>
      <c r="N14" s="20"/>
      <c r="O14" s="21"/>
      <c r="P14" s="22"/>
      <c r="Q14" s="20"/>
      <c r="R14" s="21">
        <v>1096</v>
      </c>
      <c r="S14" s="22"/>
      <c r="T14" s="20"/>
      <c r="U14" s="21"/>
      <c r="V14" s="22"/>
      <c r="W14" s="20"/>
      <c r="X14" s="21">
        <v>1058</v>
      </c>
      <c r="Y14" s="22">
        <v>61</v>
      </c>
      <c r="Z14" s="20"/>
      <c r="AA14" s="21"/>
      <c r="AB14" s="22"/>
      <c r="AC14" s="20">
        <f t="shared" si="9"/>
        <v>0</v>
      </c>
      <c r="AD14" s="21">
        <f t="shared" si="10"/>
        <v>2154</v>
      </c>
      <c r="AE14" s="22">
        <f t="shared" si="11"/>
        <v>61</v>
      </c>
      <c r="AF14" s="23">
        <f t="shared" si="6"/>
        <v>0</v>
      </c>
      <c r="AG14" s="24">
        <f t="shared" si="7"/>
        <v>2.1539999999999999</v>
      </c>
      <c r="AH14" s="25">
        <f t="shared" si="8"/>
        <v>6.0999999999999999E-2</v>
      </c>
    </row>
    <row r="15" spans="1:34" x14ac:dyDescent="0.3">
      <c r="A15" s="11" t="s">
        <v>28</v>
      </c>
      <c r="B15" s="3"/>
      <c r="C15" s="1"/>
      <c r="D15" s="4"/>
      <c r="E15" s="3"/>
      <c r="F15" s="1"/>
      <c r="G15" s="4"/>
      <c r="H15" s="3"/>
      <c r="I15" s="1"/>
      <c r="J15" s="4"/>
      <c r="K15" s="3"/>
      <c r="L15" s="1"/>
      <c r="M15" s="4"/>
      <c r="N15" s="3"/>
      <c r="O15" s="1"/>
      <c r="P15" s="4"/>
      <c r="Q15" s="3"/>
      <c r="R15" s="1"/>
      <c r="S15" s="4"/>
      <c r="T15" s="3"/>
      <c r="U15" s="1"/>
      <c r="V15" s="4"/>
      <c r="W15" s="3"/>
      <c r="X15" s="1">
        <v>29</v>
      </c>
      <c r="Y15" s="4">
        <v>75</v>
      </c>
      <c r="Z15" s="3"/>
      <c r="AA15" s="1"/>
      <c r="AB15" s="4"/>
      <c r="AC15" s="3">
        <f t="shared" si="9"/>
        <v>0</v>
      </c>
      <c r="AD15" s="1">
        <f t="shared" si="10"/>
        <v>29</v>
      </c>
      <c r="AE15" s="4">
        <f t="shared" si="11"/>
        <v>75</v>
      </c>
      <c r="AF15" s="13">
        <f t="shared" si="6"/>
        <v>0</v>
      </c>
      <c r="AG15" s="14">
        <f t="shared" si="7"/>
        <v>2.9000000000000001E-2</v>
      </c>
      <c r="AH15" s="15">
        <f t="shared" si="8"/>
        <v>7.4999999999999997E-2</v>
      </c>
    </row>
    <row r="16" spans="1:34" x14ac:dyDescent="0.3">
      <c r="A16" s="19" t="s">
        <v>29</v>
      </c>
      <c r="B16" s="20"/>
      <c r="C16" s="21"/>
      <c r="D16" s="22"/>
      <c r="E16" s="20"/>
      <c r="F16" s="21"/>
      <c r="G16" s="22"/>
      <c r="H16" s="20"/>
      <c r="I16" s="21"/>
      <c r="J16" s="22"/>
      <c r="K16" s="20"/>
      <c r="L16" s="21"/>
      <c r="M16" s="22"/>
      <c r="N16" s="20"/>
      <c r="O16" s="21"/>
      <c r="P16" s="22"/>
      <c r="Q16" s="20"/>
      <c r="R16" s="21">
        <v>752</v>
      </c>
      <c r="S16" s="22"/>
      <c r="T16" s="20"/>
      <c r="U16" s="21"/>
      <c r="V16" s="22"/>
      <c r="W16" s="20"/>
      <c r="X16" s="21"/>
      <c r="Y16" s="22"/>
      <c r="Z16" s="20"/>
      <c r="AA16" s="21"/>
      <c r="AB16" s="22"/>
      <c r="AC16" s="20">
        <f t="shared" si="9"/>
        <v>0</v>
      </c>
      <c r="AD16" s="21">
        <f t="shared" si="10"/>
        <v>752</v>
      </c>
      <c r="AE16" s="22">
        <f t="shared" si="11"/>
        <v>0</v>
      </c>
      <c r="AF16" s="23">
        <f t="shared" si="6"/>
        <v>0</v>
      </c>
      <c r="AG16" s="24">
        <f t="shared" si="7"/>
        <v>0.752</v>
      </c>
      <c r="AH16" s="25">
        <f t="shared" si="8"/>
        <v>0</v>
      </c>
    </row>
    <row r="17" spans="1:34" x14ac:dyDescent="0.3">
      <c r="A17" s="11" t="s">
        <v>30</v>
      </c>
      <c r="B17" s="3"/>
      <c r="C17" s="1"/>
      <c r="D17" s="4"/>
      <c r="E17" s="3"/>
      <c r="F17" s="1"/>
      <c r="G17" s="4"/>
      <c r="H17" s="3"/>
      <c r="I17" s="1"/>
      <c r="J17" s="4"/>
      <c r="K17" s="3"/>
      <c r="L17" s="1"/>
      <c r="M17" s="4"/>
      <c r="N17" s="3"/>
      <c r="O17" s="1"/>
      <c r="P17" s="4"/>
      <c r="Q17" s="3"/>
      <c r="R17" s="1"/>
      <c r="S17" s="4"/>
      <c r="T17" s="3"/>
      <c r="U17" s="1"/>
      <c r="V17" s="4"/>
      <c r="W17" s="3"/>
      <c r="X17" s="1"/>
      <c r="Y17" s="4">
        <v>9</v>
      </c>
      <c r="Z17" s="3"/>
      <c r="AA17" s="1"/>
      <c r="AB17" s="4"/>
      <c r="AC17" s="3">
        <f t="shared" si="9"/>
        <v>0</v>
      </c>
      <c r="AD17" s="1">
        <f t="shared" si="10"/>
        <v>0</v>
      </c>
      <c r="AE17" s="4">
        <f t="shared" si="11"/>
        <v>9</v>
      </c>
      <c r="AF17" s="13">
        <f t="shared" si="6"/>
        <v>0</v>
      </c>
      <c r="AG17" s="14">
        <f t="shared" si="7"/>
        <v>0</v>
      </c>
      <c r="AH17" s="15">
        <f t="shared" si="8"/>
        <v>8.9999999999999993E-3</v>
      </c>
    </row>
    <row r="18" spans="1:34" x14ac:dyDescent="0.3">
      <c r="A18" s="19" t="s">
        <v>31</v>
      </c>
      <c r="B18" s="20"/>
      <c r="C18" s="21"/>
      <c r="D18" s="22"/>
      <c r="E18" s="20"/>
      <c r="F18" s="21"/>
      <c r="G18" s="22"/>
      <c r="H18" s="20"/>
      <c r="I18" s="21"/>
      <c r="J18" s="22"/>
      <c r="K18" s="20"/>
      <c r="L18" s="21"/>
      <c r="M18" s="22"/>
      <c r="N18" s="20"/>
      <c r="O18" s="21"/>
      <c r="P18" s="22"/>
      <c r="Q18" s="20"/>
      <c r="R18" s="21">
        <v>1386</v>
      </c>
      <c r="S18" s="22"/>
      <c r="T18" s="20"/>
      <c r="U18" s="21"/>
      <c r="V18" s="22"/>
      <c r="W18" s="20"/>
      <c r="X18" s="21">
        <v>1431</v>
      </c>
      <c r="Y18" s="22"/>
      <c r="Z18" s="20"/>
      <c r="AA18" s="21"/>
      <c r="AB18" s="22"/>
      <c r="AC18" s="20">
        <f t="shared" si="9"/>
        <v>0</v>
      </c>
      <c r="AD18" s="21">
        <f t="shared" si="10"/>
        <v>2817</v>
      </c>
      <c r="AE18" s="22">
        <f t="shared" si="11"/>
        <v>0</v>
      </c>
      <c r="AF18" s="23">
        <f t="shared" si="6"/>
        <v>0</v>
      </c>
      <c r="AG18" s="24">
        <f t="shared" si="7"/>
        <v>2.8170000000000002</v>
      </c>
      <c r="AH18" s="25">
        <f t="shared" si="8"/>
        <v>0</v>
      </c>
    </row>
    <row r="19" spans="1:34" x14ac:dyDescent="0.3">
      <c r="A19" s="11" t="s">
        <v>32</v>
      </c>
      <c r="B19" s="3"/>
      <c r="C19" s="1"/>
      <c r="D19" s="4"/>
      <c r="E19" s="3"/>
      <c r="F19" s="1"/>
      <c r="G19" s="4"/>
      <c r="H19" s="3"/>
      <c r="I19" s="1"/>
      <c r="J19" s="4"/>
      <c r="K19" s="3"/>
      <c r="L19" s="1"/>
      <c r="M19" s="4"/>
      <c r="N19" s="3"/>
      <c r="O19" s="1"/>
      <c r="P19" s="4"/>
      <c r="Q19" s="3"/>
      <c r="R19" s="1">
        <v>732</v>
      </c>
      <c r="S19" s="4"/>
      <c r="T19" s="3"/>
      <c r="U19" s="1"/>
      <c r="V19" s="4"/>
      <c r="W19" s="3"/>
      <c r="X19" s="1"/>
      <c r="Y19" s="4"/>
      <c r="Z19" s="3"/>
      <c r="AA19" s="1"/>
      <c r="AB19" s="4"/>
      <c r="AC19" s="3">
        <f t="shared" si="9"/>
        <v>0</v>
      </c>
      <c r="AD19" s="1">
        <f t="shared" si="10"/>
        <v>732</v>
      </c>
      <c r="AE19" s="4">
        <f t="shared" si="11"/>
        <v>0</v>
      </c>
      <c r="AF19" s="13">
        <f t="shared" si="6"/>
        <v>0</v>
      </c>
      <c r="AG19" s="14">
        <f t="shared" si="7"/>
        <v>0.73199999999999998</v>
      </c>
      <c r="AH19" s="15">
        <f t="shared" si="8"/>
        <v>0</v>
      </c>
    </row>
    <row r="20" spans="1:34" x14ac:dyDescent="0.3">
      <c r="A20" s="19" t="s">
        <v>33</v>
      </c>
      <c r="B20" s="20"/>
      <c r="C20" s="21"/>
      <c r="D20" s="22"/>
      <c r="E20" s="20"/>
      <c r="F20" s="21"/>
      <c r="G20" s="22"/>
      <c r="H20" s="20"/>
      <c r="I20" s="21"/>
      <c r="J20" s="22"/>
      <c r="K20" s="20"/>
      <c r="L20" s="21"/>
      <c r="M20" s="22"/>
      <c r="N20" s="20"/>
      <c r="O20" s="21"/>
      <c r="P20" s="22"/>
      <c r="Q20" s="20"/>
      <c r="R20" s="21"/>
      <c r="S20" s="22"/>
      <c r="T20" s="20"/>
      <c r="U20" s="21"/>
      <c r="V20" s="22"/>
      <c r="W20" s="20"/>
      <c r="X20" s="21"/>
      <c r="Y20" s="22">
        <v>12</v>
      </c>
      <c r="Z20" s="20"/>
      <c r="AA20" s="21"/>
      <c r="AB20" s="22"/>
      <c r="AC20" s="20">
        <f t="shared" si="9"/>
        <v>0</v>
      </c>
      <c r="AD20" s="21">
        <f t="shared" si="10"/>
        <v>0</v>
      </c>
      <c r="AE20" s="22">
        <f t="shared" si="11"/>
        <v>12</v>
      </c>
      <c r="AF20" s="23">
        <f t="shared" si="6"/>
        <v>0</v>
      </c>
      <c r="AG20" s="24">
        <f t="shared" si="7"/>
        <v>0</v>
      </c>
      <c r="AH20" s="25">
        <f t="shared" si="8"/>
        <v>1.2E-2</v>
      </c>
    </row>
    <row r="21" spans="1:34" x14ac:dyDescent="0.3">
      <c r="A21" s="11" t="s">
        <v>34</v>
      </c>
      <c r="B21" s="3"/>
      <c r="C21" s="1"/>
      <c r="D21" s="4"/>
      <c r="E21" s="3"/>
      <c r="F21" s="1">
        <v>1701</v>
      </c>
      <c r="G21" s="4"/>
      <c r="H21" s="3"/>
      <c r="I21" s="1"/>
      <c r="J21" s="4"/>
      <c r="K21" s="3"/>
      <c r="L21" s="1"/>
      <c r="M21" s="4"/>
      <c r="N21" s="3"/>
      <c r="O21" s="1"/>
      <c r="P21" s="4"/>
      <c r="Q21" s="3"/>
      <c r="R21" s="1">
        <v>10057</v>
      </c>
      <c r="S21" s="4">
        <v>100</v>
      </c>
      <c r="T21" s="3"/>
      <c r="U21" s="1"/>
      <c r="V21" s="4"/>
      <c r="W21" s="3"/>
      <c r="X21" s="1">
        <v>20286</v>
      </c>
      <c r="Y21" s="4">
        <v>3377</v>
      </c>
      <c r="Z21" s="3"/>
      <c r="AA21" s="1"/>
      <c r="AB21" s="4"/>
      <c r="AC21" s="3">
        <f t="shared" si="9"/>
        <v>0</v>
      </c>
      <c r="AD21" s="1">
        <f t="shared" si="10"/>
        <v>32044</v>
      </c>
      <c r="AE21" s="4">
        <f t="shared" si="11"/>
        <v>3477</v>
      </c>
      <c r="AF21" s="13">
        <f t="shared" si="6"/>
        <v>0</v>
      </c>
      <c r="AG21" s="14">
        <f t="shared" si="7"/>
        <v>32.043999999999997</v>
      </c>
      <c r="AH21" s="15">
        <f t="shared" si="8"/>
        <v>3.4769999999999999</v>
      </c>
    </row>
    <row r="22" spans="1:34" x14ac:dyDescent="0.3">
      <c r="A22" s="19" t="s">
        <v>35</v>
      </c>
      <c r="B22" s="20"/>
      <c r="C22" s="21"/>
      <c r="D22" s="22"/>
      <c r="E22" s="20"/>
      <c r="F22" s="21"/>
      <c r="G22" s="22"/>
      <c r="H22" s="20"/>
      <c r="I22" s="21"/>
      <c r="J22" s="22"/>
      <c r="K22" s="20"/>
      <c r="L22" s="21"/>
      <c r="M22" s="22"/>
      <c r="N22" s="20"/>
      <c r="O22" s="21"/>
      <c r="P22" s="22"/>
      <c r="Q22" s="20"/>
      <c r="R22" s="21"/>
      <c r="S22" s="22"/>
      <c r="T22" s="20"/>
      <c r="U22" s="21"/>
      <c r="V22" s="22"/>
      <c r="W22" s="20"/>
      <c r="X22" s="21">
        <v>395</v>
      </c>
      <c r="Y22" s="22"/>
      <c r="Z22" s="20"/>
      <c r="AA22" s="21"/>
      <c r="AB22" s="22"/>
      <c r="AC22" s="20">
        <f t="shared" si="9"/>
        <v>0</v>
      </c>
      <c r="AD22" s="21">
        <f t="shared" si="10"/>
        <v>395</v>
      </c>
      <c r="AE22" s="22">
        <f t="shared" si="11"/>
        <v>0</v>
      </c>
      <c r="AF22" s="23">
        <f t="shared" si="6"/>
        <v>0</v>
      </c>
      <c r="AG22" s="24">
        <f t="shared" si="7"/>
        <v>0.39500000000000002</v>
      </c>
      <c r="AH22" s="25">
        <f t="shared" si="8"/>
        <v>0</v>
      </c>
    </row>
    <row r="23" spans="1:34" x14ac:dyDescent="0.3">
      <c r="A23" s="11" t="s">
        <v>36</v>
      </c>
      <c r="B23" s="3"/>
      <c r="C23" s="1"/>
      <c r="D23" s="4"/>
      <c r="E23" s="3"/>
      <c r="F23" s="1"/>
      <c r="G23" s="4"/>
      <c r="H23" s="3"/>
      <c r="I23" s="1"/>
      <c r="J23" s="4"/>
      <c r="K23" s="3"/>
      <c r="L23" s="1"/>
      <c r="M23" s="4"/>
      <c r="N23" s="3"/>
      <c r="O23" s="1"/>
      <c r="P23" s="4"/>
      <c r="Q23" s="3"/>
      <c r="R23" s="1"/>
      <c r="S23" s="4"/>
      <c r="T23" s="3"/>
      <c r="U23" s="1"/>
      <c r="V23" s="4"/>
      <c r="W23" s="3"/>
      <c r="X23" s="1"/>
      <c r="Y23" s="4"/>
      <c r="Z23" s="3"/>
      <c r="AA23" s="1"/>
      <c r="AB23" s="4"/>
      <c r="AC23" s="3">
        <f t="shared" si="9"/>
        <v>0</v>
      </c>
      <c r="AD23" s="1">
        <f t="shared" si="10"/>
        <v>0</v>
      </c>
      <c r="AE23" s="4">
        <f t="shared" si="11"/>
        <v>0</v>
      </c>
      <c r="AF23" s="13">
        <f t="shared" si="6"/>
        <v>0</v>
      </c>
      <c r="AG23" s="14">
        <f t="shared" si="7"/>
        <v>0</v>
      </c>
      <c r="AH23" s="15">
        <f t="shared" si="8"/>
        <v>0</v>
      </c>
    </row>
    <row r="24" spans="1:34" x14ac:dyDescent="0.3">
      <c r="A24" s="19" t="s">
        <v>37</v>
      </c>
      <c r="B24" s="20"/>
      <c r="C24" s="21"/>
      <c r="D24" s="22"/>
      <c r="E24" s="20"/>
      <c r="F24" s="21"/>
      <c r="G24" s="22"/>
      <c r="H24" s="20"/>
      <c r="I24" s="21"/>
      <c r="J24" s="22"/>
      <c r="K24" s="20"/>
      <c r="L24" s="21"/>
      <c r="M24" s="22"/>
      <c r="N24" s="20"/>
      <c r="O24" s="21"/>
      <c r="P24" s="22"/>
      <c r="Q24" s="20"/>
      <c r="R24" s="21">
        <v>922</v>
      </c>
      <c r="S24" s="22"/>
      <c r="T24" s="20"/>
      <c r="U24" s="21"/>
      <c r="V24" s="22"/>
      <c r="W24" s="20"/>
      <c r="X24" s="21"/>
      <c r="Y24" s="22">
        <v>7</v>
      </c>
      <c r="Z24" s="20"/>
      <c r="AA24" s="21"/>
      <c r="AB24" s="22"/>
      <c r="AC24" s="20">
        <f t="shared" si="9"/>
        <v>0</v>
      </c>
      <c r="AD24" s="21">
        <f t="shared" si="10"/>
        <v>922</v>
      </c>
      <c r="AE24" s="22">
        <f t="shared" si="11"/>
        <v>7</v>
      </c>
      <c r="AF24" s="23">
        <f t="shared" si="6"/>
        <v>0</v>
      </c>
      <c r="AG24" s="24">
        <f t="shared" si="7"/>
        <v>0.92200000000000004</v>
      </c>
      <c r="AH24" s="25">
        <f t="shared" si="8"/>
        <v>7.0000000000000001E-3</v>
      </c>
    </row>
    <row r="25" spans="1:34" x14ac:dyDescent="0.3">
      <c r="A25" s="11" t="s">
        <v>38</v>
      </c>
      <c r="B25" s="3"/>
      <c r="C25" s="1"/>
      <c r="D25" s="4"/>
      <c r="E25" s="3"/>
      <c r="F25" s="1"/>
      <c r="G25" s="4"/>
      <c r="H25" s="3"/>
      <c r="I25" s="1"/>
      <c r="J25" s="4"/>
      <c r="K25" s="3"/>
      <c r="L25" s="1"/>
      <c r="M25" s="4"/>
      <c r="N25" s="3"/>
      <c r="O25" s="1"/>
      <c r="P25" s="4"/>
      <c r="Q25" s="3"/>
      <c r="R25" s="1"/>
      <c r="S25" s="4"/>
      <c r="T25" s="3"/>
      <c r="U25" s="1"/>
      <c r="V25" s="4"/>
      <c r="W25" s="3"/>
      <c r="X25" s="1"/>
      <c r="Y25" s="4">
        <v>12</v>
      </c>
      <c r="Z25" s="3"/>
      <c r="AA25" s="1"/>
      <c r="AB25" s="4"/>
      <c r="AC25" s="3">
        <f t="shared" si="9"/>
        <v>0</v>
      </c>
      <c r="AD25" s="1">
        <f t="shared" si="10"/>
        <v>0</v>
      </c>
      <c r="AE25" s="4">
        <f t="shared" si="11"/>
        <v>12</v>
      </c>
      <c r="AF25" s="13">
        <f t="shared" si="6"/>
        <v>0</v>
      </c>
      <c r="AG25" s="14">
        <f t="shared" si="7"/>
        <v>0</v>
      </c>
      <c r="AH25" s="15">
        <f t="shared" si="8"/>
        <v>1.2E-2</v>
      </c>
    </row>
    <row r="26" spans="1:34" x14ac:dyDescent="0.3">
      <c r="A26" s="19" t="s">
        <v>39</v>
      </c>
      <c r="B26" s="20"/>
      <c r="C26" s="21"/>
      <c r="D26" s="22"/>
      <c r="E26" s="20"/>
      <c r="F26" s="21">
        <v>19377</v>
      </c>
      <c r="G26" s="22"/>
      <c r="H26" s="20"/>
      <c r="I26" s="21">
        <v>281</v>
      </c>
      <c r="J26" s="22">
        <v>1</v>
      </c>
      <c r="K26" s="20"/>
      <c r="L26" s="21"/>
      <c r="M26" s="22"/>
      <c r="N26" s="20"/>
      <c r="O26" s="21"/>
      <c r="P26" s="22"/>
      <c r="Q26" s="20"/>
      <c r="R26" s="21"/>
      <c r="S26" s="22">
        <v>8961</v>
      </c>
      <c r="T26" s="20"/>
      <c r="U26" s="21"/>
      <c r="V26" s="22">
        <v>1838</v>
      </c>
      <c r="W26" s="20"/>
      <c r="X26" s="21">
        <v>32088</v>
      </c>
      <c r="Y26" s="22">
        <v>13447</v>
      </c>
      <c r="Z26" s="20"/>
      <c r="AA26" s="21"/>
      <c r="AB26" s="22"/>
      <c r="AC26" s="20">
        <f t="shared" si="9"/>
        <v>0</v>
      </c>
      <c r="AD26" s="21">
        <f t="shared" si="10"/>
        <v>51746</v>
      </c>
      <c r="AE26" s="22">
        <f t="shared" si="11"/>
        <v>24247</v>
      </c>
      <c r="AF26" s="23">
        <f t="shared" si="6"/>
        <v>0</v>
      </c>
      <c r="AG26" s="24">
        <f t="shared" si="7"/>
        <v>51.746000000000002</v>
      </c>
      <c r="AH26" s="25">
        <f t="shared" si="8"/>
        <v>24.247</v>
      </c>
    </row>
    <row r="27" spans="1:34" x14ac:dyDescent="0.3">
      <c r="A27" s="11" t="s">
        <v>40</v>
      </c>
      <c r="B27" s="3"/>
      <c r="C27" s="1"/>
      <c r="D27" s="4"/>
      <c r="E27" s="3"/>
      <c r="F27" s="1"/>
      <c r="G27" s="4"/>
      <c r="H27" s="3"/>
      <c r="I27" s="1"/>
      <c r="J27" s="4"/>
      <c r="K27" s="3"/>
      <c r="L27" s="1"/>
      <c r="M27" s="4"/>
      <c r="N27" s="3"/>
      <c r="O27" s="1"/>
      <c r="P27" s="4"/>
      <c r="Q27" s="3"/>
      <c r="R27" s="1"/>
      <c r="S27" s="4"/>
      <c r="T27" s="3"/>
      <c r="U27" s="1"/>
      <c r="V27" s="4"/>
      <c r="W27" s="3"/>
      <c r="X27" s="1"/>
      <c r="Y27" s="4"/>
      <c r="Z27" s="3"/>
      <c r="AA27" s="1"/>
      <c r="AB27" s="4"/>
      <c r="AC27" s="3">
        <f t="shared" si="9"/>
        <v>0</v>
      </c>
      <c r="AD27" s="1">
        <f t="shared" si="10"/>
        <v>0</v>
      </c>
      <c r="AE27" s="4">
        <f t="shared" si="11"/>
        <v>0</v>
      </c>
      <c r="AF27" s="13">
        <f t="shared" si="6"/>
        <v>0</v>
      </c>
      <c r="AG27" s="14">
        <f t="shared" si="7"/>
        <v>0</v>
      </c>
      <c r="AH27" s="15">
        <f t="shared" si="8"/>
        <v>0</v>
      </c>
    </row>
    <row r="28" spans="1:34" x14ac:dyDescent="0.3">
      <c r="A28" s="19" t="s">
        <v>41</v>
      </c>
      <c r="B28" s="20"/>
      <c r="C28" s="21"/>
      <c r="D28" s="22"/>
      <c r="E28" s="20"/>
      <c r="F28" s="21"/>
      <c r="G28" s="22"/>
      <c r="H28" s="20"/>
      <c r="I28" s="21"/>
      <c r="J28" s="22"/>
      <c r="K28" s="20"/>
      <c r="L28" s="21"/>
      <c r="M28" s="22"/>
      <c r="N28" s="20"/>
      <c r="O28" s="21"/>
      <c r="P28" s="22"/>
      <c r="Q28" s="20"/>
      <c r="R28" s="21">
        <v>4983</v>
      </c>
      <c r="S28" s="22"/>
      <c r="T28" s="20"/>
      <c r="U28" s="21">
        <v>6</v>
      </c>
      <c r="V28" s="22"/>
      <c r="W28" s="20"/>
      <c r="X28" s="21">
        <v>1410</v>
      </c>
      <c r="Y28" s="22">
        <v>73</v>
      </c>
      <c r="Z28" s="20"/>
      <c r="AA28" s="21"/>
      <c r="AB28" s="22"/>
      <c r="AC28" s="20">
        <f t="shared" si="9"/>
        <v>0</v>
      </c>
      <c r="AD28" s="21">
        <f t="shared" si="10"/>
        <v>6399</v>
      </c>
      <c r="AE28" s="22">
        <f t="shared" si="11"/>
        <v>73</v>
      </c>
      <c r="AF28" s="23">
        <f t="shared" si="6"/>
        <v>0</v>
      </c>
      <c r="AG28" s="24">
        <f t="shared" si="7"/>
        <v>6.399</v>
      </c>
      <c r="AH28" s="25">
        <f t="shared" si="8"/>
        <v>7.2999999999999995E-2</v>
      </c>
    </row>
    <row r="29" spans="1:34" x14ac:dyDescent="0.3">
      <c r="A29" s="11" t="s">
        <v>42</v>
      </c>
      <c r="B29" s="8"/>
      <c r="C29" s="9"/>
      <c r="D29" s="10"/>
      <c r="E29" s="8"/>
      <c r="F29" s="9"/>
      <c r="G29" s="10"/>
      <c r="H29" s="8"/>
      <c r="I29" s="9"/>
      <c r="J29" s="10"/>
      <c r="K29" s="8"/>
      <c r="L29" s="9"/>
      <c r="M29" s="10"/>
      <c r="N29" s="8"/>
      <c r="O29" s="9"/>
      <c r="P29" s="10"/>
      <c r="Q29" s="8"/>
      <c r="R29" s="9"/>
      <c r="S29" s="10"/>
      <c r="T29" s="8"/>
      <c r="U29" s="9"/>
      <c r="V29" s="10"/>
      <c r="W29" s="8"/>
      <c r="X29" s="9"/>
      <c r="Y29" s="10">
        <v>64</v>
      </c>
      <c r="Z29" s="8"/>
      <c r="AA29" s="9"/>
      <c r="AB29" s="10"/>
      <c r="AC29" s="8"/>
      <c r="AD29" s="9"/>
      <c r="AE29" s="10"/>
      <c r="AF29" s="13"/>
      <c r="AG29" s="14"/>
      <c r="AH29" s="15"/>
    </row>
    <row r="30" spans="1:34" x14ac:dyDescent="0.3">
      <c r="A30" s="19" t="s">
        <v>43</v>
      </c>
      <c r="B30" s="20"/>
      <c r="C30" s="21"/>
      <c r="D30" s="22"/>
      <c r="E30" s="20"/>
      <c r="F30" s="21"/>
      <c r="G30" s="22"/>
      <c r="H30" s="20"/>
      <c r="I30" s="21"/>
      <c r="J30" s="22"/>
      <c r="K30" s="20"/>
      <c r="L30" s="21"/>
      <c r="M30" s="22"/>
      <c r="N30" s="20"/>
      <c r="O30" s="21"/>
      <c r="P30" s="22"/>
      <c r="Q30" s="20"/>
      <c r="R30" s="21"/>
      <c r="S30" s="22"/>
      <c r="T30" s="20"/>
      <c r="U30" s="21"/>
      <c r="V30" s="22"/>
      <c r="W30" s="20"/>
      <c r="X30" s="21"/>
      <c r="Y30" s="22">
        <v>28</v>
      </c>
      <c r="Z30" s="20"/>
      <c r="AA30" s="21"/>
      <c r="AB30" s="22"/>
      <c r="AC30" s="20"/>
      <c r="AD30" s="21"/>
      <c r="AE30" s="22"/>
      <c r="AF30" s="23"/>
      <c r="AG30" s="24"/>
      <c r="AH30" s="25"/>
    </row>
    <row r="31" spans="1:34" x14ac:dyDescent="0.3">
      <c r="A31" s="11" t="s">
        <v>44</v>
      </c>
      <c r="B31" s="8"/>
      <c r="C31" s="9"/>
      <c r="D31" s="10"/>
      <c r="E31" s="8"/>
      <c r="F31" s="9"/>
      <c r="G31" s="10"/>
      <c r="H31" s="8"/>
      <c r="I31" s="9"/>
      <c r="J31" s="10"/>
      <c r="K31" s="8"/>
      <c r="L31" s="9"/>
      <c r="M31" s="10"/>
      <c r="N31" s="8"/>
      <c r="O31" s="9"/>
      <c r="P31" s="10"/>
      <c r="Q31" s="8"/>
      <c r="R31" s="9"/>
      <c r="S31" s="10"/>
      <c r="T31" s="8"/>
      <c r="U31" s="9"/>
      <c r="V31" s="10"/>
      <c r="W31" s="8"/>
      <c r="X31" s="9">
        <v>70</v>
      </c>
      <c r="Y31" s="10"/>
      <c r="Z31" s="8"/>
      <c r="AA31" s="9"/>
      <c r="AB31" s="10"/>
      <c r="AC31" s="8"/>
      <c r="AD31" s="9"/>
      <c r="AE31" s="10"/>
      <c r="AF31" s="13"/>
      <c r="AG31" s="14"/>
      <c r="AH31" s="15"/>
    </row>
    <row r="32" spans="1:34" x14ac:dyDescent="0.3">
      <c r="A32" s="19" t="s">
        <v>45</v>
      </c>
      <c r="B32" s="20"/>
      <c r="C32" s="21"/>
      <c r="D32" s="22"/>
      <c r="E32" s="20"/>
      <c r="F32" s="21"/>
      <c r="G32" s="22"/>
      <c r="H32" s="20"/>
      <c r="I32" s="21"/>
      <c r="J32" s="22"/>
      <c r="K32" s="20"/>
      <c r="L32" s="21"/>
      <c r="M32" s="22"/>
      <c r="N32" s="20"/>
      <c r="O32" s="21"/>
      <c r="P32" s="22"/>
      <c r="Q32" s="20"/>
      <c r="R32" s="21"/>
      <c r="S32" s="22"/>
      <c r="T32" s="20"/>
      <c r="U32" s="21"/>
      <c r="V32" s="22"/>
      <c r="W32" s="20"/>
      <c r="X32" s="21">
        <v>191</v>
      </c>
      <c r="Y32" s="22">
        <v>94</v>
      </c>
      <c r="Z32" s="20"/>
      <c r="AA32" s="21"/>
      <c r="AB32" s="22"/>
      <c r="AC32" s="20"/>
      <c r="AD32" s="21"/>
      <c r="AE32" s="22"/>
      <c r="AF32" s="23"/>
      <c r="AG32" s="24"/>
      <c r="AH32" s="25"/>
    </row>
    <row r="33" spans="1:34" s="33" customFormat="1" x14ac:dyDescent="0.3">
      <c r="A33" s="26" t="s">
        <v>46</v>
      </c>
      <c r="B33" s="27">
        <f>SUM(B34:B40)</f>
        <v>0</v>
      </c>
      <c r="C33" s="28">
        <f t="shared" ref="C33:AB33" si="12">SUM(C34:C40)</f>
        <v>0</v>
      </c>
      <c r="D33" s="29">
        <f t="shared" si="12"/>
        <v>99</v>
      </c>
      <c r="E33" s="27">
        <f t="shared" si="12"/>
        <v>0</v>
      </c>
      <c r="F33" s="28">
        <f t="shared" si="12"/>
        <v>2340882</v>
      </c>
      <c r="G33" s="29">
        <f t="shared" si="12"/>
        <v>1378105</v>
      </c>
      <c r="H33" s="27">
        <f t="shared" si="12"/>
        <v>0</v>
      </c>
      <c r="I33" s="28">
        <f t="shared" si="12"/>
        <v>0</v>
      </c>
      <c r="J33" s="29">
        <f t="shared" si="12"/>
        <v>3381</v>
      </c>
      <c r="K33" s="27">
        <f t="shared" si="12"/>
        <v>0</v>
      </c>
      <c r="L33" s="28">
        <f t="shared" si="12"/>
        <v>3649</v>
      </c>
      <c r="M33" s="29">
        <f t="shared" si="12"/>
        <v>1770736</v>
      </c>
      <c r="N33" s="27">
        <f t="shared" si="12"/>
        <v>0</v>
      </c>
      <c r="O33" s="28">
        <f t="shared" si="12"/>
        <v>0</v>
      </c>
      <c r="P33" s="29">
        <f t="shared" si="12"/>
        <v>0</v>
      </c>
      <c r="Q33" s="27">
        <f t="shared" si="12"/>
        <v>910</v>
      </c>
      <c r="R33" s="28">
        <f t="shared" si="12"/>
        <v>1583</v>
      </c>
      <c r="S33" s="29">
        <f t="shared" si="12"/>
        <v>31030</v>
      </c>
      <c r="T33" s="27">
        <f t="shared" si="12"/>
        <v>0</v>
      </c>
      <c r="U33" s="28">
        <f t="shared" si="12"/>
        <v>60</v>
      </c>
      <c r="V33" s="29">
        <f t="shared" si="12"/>
        <v>46735</v>
      </c>
      <c r="W33" s="27">
        <f t="shared" si="12"/>
        <v>0</v>
      </c>
      <c r="X33" s="28">
        <f t="shared" si="12"/>
        <v>0</v>
      </c>
      <c r="Y33" s="29">
        <f t="shared" si="12"/>
        <v>15390</v>
      </c>
      <c r="Z33" s="27">
        <f t="shared" si="12"/>
        <v>0</v>
      </c>
      <c r="AA33" s="28">
        <f t="shared" si="12"/>
        <v>0</v>
      </c>
      <c r="AB33" s="29">
        <f t="shared" si="12"/>
        <v>0</v>
      </c>
      <c r="AC33" s="27">
        <f t="shared" si="9"/>
        <v>910</v>
      </c>
      <c r="AD33" s="28">
        <f t="shared" si="10"/>
        <v>2346174</v>
      </c>
      <c r="AE33" s="29">
        <f t="shared" si="11"/>
        <v>3245476</v>
      </c>
      <c r="AF33" s="30">
        <f t="shared" si="6"/>
        <v>0.91</v>
      </c>
      <c r="AG33" s="31">
        <f t="shared" si="7"/>
        <v>2346.174</v>
      </c>
      <c r="AH33" s="32">
        <f t="shared" si="8"/>
        <v>3245.4760000000001</v>
      </c>
    </row>
    <row r="34" spans="1:34" x14ac:dyDescent="0.3">
      <c r="A34" s="11" t="s">
        <v>3</v>
      </c>
      <c r="B34" s="3"/>
      <c r="C34" s="1"/>
      <c r="D34" s="4"/>
      <c r="E34" s="8"/>
      <c r="F34" s="9">
        <v>2326262</v>
      </c>
      <c r="G34" s="10">
        <v>1378105</v>
      </c>
      <c r="H34" s="8"/>
      <c r="I34" s="9"/>
      <c r="J34" s="10">
        <v>1487</v>
      </c>
      <c r="K34" s="8"/>
      <c r="L34" s="9"/>
      <c r="M34" s="10">
        <v>176</v>
      </c>
      <c r="N34" s="8"/>
      <c r="O34" s="9"/>
      <c r="P34" s="10"/>
      <c r="Q34" s="8"/>
      <c r="R34" s="9"/>
      <c r="S34" s="10"/>
      <c r="T34" s="8"/>
      <c r="U34" s="9"/>
      <c r="V34" s="10"/>
      <c r="W34" s="8"/>
      <c r="X34" s="9"/>
      <c r="Y34" s="10">
        <v>343</v>
      </c>
      <c r="Z34" s="8"/>
      <c r="AA34" s="9"/>
      <c r="AB34" s="10"/>
      <c r="AC34" s="8">
        <f t="shared" si="9"/>
        <v>0</v>
      </c>
      <c r="AD34" s="9">
        <f t="shared" si="10"/>
        <v>2326262</v>
      </c>
      <c r="AE34" s="10">
        <f t="shared" si="11"/>
        <v>1380111</v>
      </c>
      <c r="AF34" s="13">
        <f t="shared" si="6"/>
        <v>0</v>
      </c>
      <c r="AG34" s="14">
        <f t="shared" si="7"/>
        <v>2326.2620000000002</v>
      </c>
      <c r="AH34" s="15">
        <f t="shared" si="8"/>
        <v>1380.1110000000001</v>
      </c>
    </row>
    <row r="35" spans="1:34" x14ac:dyDescent="0.3">
      <c r="A35" s="19" t="s">
        <v>47</v>
      </c>
      <c r="B35" s="20"/>
      <c r="C35" s="21"/>
      <c r="D35" s="22"/>
      <c r="E35" s="20"/>
      <c r="F35" s="21"/>
      <c r="G35" s="22"/>
      <c r="H35" s="20"/>
      <c r="I35" s="21"/>
      <c r="J35" s="22">
        <v>443</v>
      </c>
      <c r="K35" s="20"/>
      <c r="L35" s="21"/>
      <c r="M35" s="22"/>
      <c r="N35" s="20"/>
      <c r="O35" s="21"/>
      <c r="P35" s="22"/>
      <c r="Q35" s="20"/>
      <c r="R35" s="21"/>
      <c r="S35" s="22">
        <v>30929</v>
      </c>
      <c r="T35" s="20"/>
      <c r="U35" s="21"/>
      <c r="V35" s="22">
        <v>45738</v>
      </c>
      <c r="W35" s="20"/>
      <c r="X35" s="21"/>
      <c r="Y35" s="22">
        <v>1725</v>
      </c>
      <c r="Z35" s="20"/>
      <c r="AA35" s="21"/>
      <c r="AB35" s="22"/>
      <c r="AC35" s="20">
        <f t="shared" si="9"/>
        <v>0</v>
      </c>
      <c r="AD35" s="21">
        <f t="shared" si="10"/>
        <v>0</v>
      </c>
      <c r="AE35" s="22">
        <f t="shared" si="11"/>
        <v>78835</v>
      </c>
      <c r="AF35" s="23">
        <f t="shared" si="6"/>
        <v>0</v>
      </c>
      <c r="AG35" s="24">
        <f t="shared" si="7"/>
        <v>0</v>
      </c>
      <c r="AH35" s="25">
        <f t="shared" si="8"/>
        <v>78.834999999999994</v>
      </c>
    </row>
    <row r="36" spans="1:34" x14ac:dyDescent="0.3">
      <c r="A36" s="11" t="s">
        <v>5</v>
      </c>
      <c r="B36" s="3"/>
      <c r="C36" s="1"/>
      <c r="D36" s="4">
        <v>99</v>
      </c>
      <c r="E36" s="8"/>
      <c r="F36" s="9"/>
      <c r="G36" s="10"/>
      <c r="H36" s="8"/>
      <c r="I36" s="9"/>
      <c r="J36" s="10">
        <v>1451</v>
      </c>
      <c r="K36" s="8"/>
      <c r="L36" s="9">
        <v>3649</v>
      </c>
      <c r="M36" s="10">
        <v>1754493</v>
      </c>
      <c r="N36" s="8"/>
      <c r="O36" s="9"/>
      <c r="P36" s="10"/>
      <c r="Q36" s="8"/>
      <c r="R36" s="9"/>
      <c r="S36" s="10">
        <v>101</v>
      </c>
      <c r="T36" s="8"/>
      <c r="U36" s="9">
        <v>60</v>
      </c>
      <c r="V36" s="10">
        <v>997</v>
      </c>
      <c r="W36" s="8"/>
      <c r="X36" s="9"/>
      <c r="Y36" s="10">
        <v>13322</v>
      </c>
      <c r="Z36" s="8"/>
      <c r="AA36" s="9"/>
      <c r="AB36" s="10"/>
      <c r="AC36" s="8">
        <f t="shared" si="9"/>
        <v>0</v>
      </c>
      <c r="AD36" s="9">
        <f t="shared" si="10"/>
        <v>3709</v>
      </c>
      <c r="AE36" s="10">
        <f t="shared" si="11"/>
        <v>1770463</v>
      </c>
      <c r="AF36" s="13">
        <f t="shared" si="6"/>
        <v>0</v>
      </c>
      <c r="AG36" s="14">
        <f t="shared" si="7"/>
        <v>3.7090000000000001</v>
      </c>
      <c r="AH36" s="15">
        <f t="shared" si="8"/>
        <v>1770.463</v>
      </c>
    </row>
    <row r="37" spans="1:34" x14ac:dyDescent="0.3">
      <c r="A37" s="19" t="s">
        <v>48</v>
      </c>
      <c r="B37" s="20"/>
      <c r="C37" s="21"/>
      <c r="D37" s="22"/>
      <c r="E37" s="20"/>
      <c r="F37" s="21"/>
      <c r="G37" s="22"/>
      <c r="H37" s="20"/>
      <c r="I37" s="21"/>
      <c r="J37" s="22"/>
      <c r="K37" s="20"/>
      <c r="L37" s="21"/>
      <c r="M37" s="22"/>
      <c r="N37" s="20"/>
      <c r="O37" s="21"/>
      <c r="P37" s="22"/>
      <c r="Q37" s="20"/>
      <c r="R37" s="21"/>
      <c r="S37" s="22"/>
      <c r="T37" s="20"/>
      <c r="U37" s="21"/>
      <c r="V37" s="22"/>
      <c r="W37" s="20"/>
      <c r="X37" s="21"/>
      <c r="Y37" s="22"/>
      <c r="Z37" s="20"/>
      <c r="AA37" s="21"/>
      <c r="AB37" s="22"/>
      <c r="AC37" s="20">
        <f t="shared" si="9"/>
        <v>0</v>
      </c>
      <c r="AD37" s="21">
        <f t="shared" si="10"/>
        <v>0</v>
      </c>
      <c r="AE37" s="22">
        <f t="shared" si="11"/>
        <v>0</v>
      </c>
      <c r="AF37" s="23">
        <f t="shared" si="6"/>
        <v>0</v>
      </c>
      <c r="AG37" s="24">
        <f t="shared" si="7"/>
        <v>0</v>
      </c>
      <c r="AH37" s="25">
        <f t="shared" si="8"/>
        <v>0</v>
      </c>
    </row>
    <row r="38" spans="1:34" x14ac:dyDescent="0.3">
      <c r="A38" s="11" t="s">
        <v>49</v>
      </c>
      <c r="B38" s="3"/>
      <c r="C38" s="1"/>
      <c r="D38" s="4"/>
      <c r="E38" s="8"/>
      <c r="F38" s="9">
        <v>3</v>
      </c>
      <c r="G38" s="10"/>
      <c r="H38" s="8"/>
      <c r="I38" s="9"/>
      <c r="J38" s="10"/>
      <c r="K38" s="8"/>
      <c r="L38" s="9"/>
      <c r="M38" s="10"/>
      <c r="N38" s="8"/>
      <c r="O38" s="9"/>
      <c r="P38" s="10"/>
      <c r="Q38" s="8">
        <v>910</v>
      </c>
      <c r="R38" s="9">
        <v>1583</v>
      </c>
      <c r="S38" s="10"/>
      <c r="T38" s="8"/>
      <c r="U38" s="9"/>
      <c r="V38" s="10"/>
      <c r="W38" s="8"/>
      <c r="X38" s="9"/>
      <c r="Y38" s="10"/>
      <c r="Z38" s="8"/>
      <c r="AA38" s="9"/>
      <c r="AB38" s="10"/>
      <c r="AC38" s="8">
        <f t="shared" si="9"/>
        <v>910</v>
      </c>
      <c r="AD38" s="9">
        <f t="shared" si="10"/>
        <v>1586</v>
      </c>
      <c r="AE38" s="10">
        <f t="shared" si="11"/>
        <v>0</v>
      </c>
      <c r="AF38" s="13">
        <f t="shared" si="6"/>
        <v>0.91</v>
      </c>
      <c r="AG38" s="14">
        <f t="shared" si="7"/>
        <v>1.5860000000000001</v>
      </c>
      <c r="AH38" s="15">
        <f t="shared" si="8"/>
        <v>0</v>
      </c>
    </row>
    <row r="39" spans="1:34" x14ac:dyDescent="0.3">
      <c r="A39" s="19" t="s">
        <v>50</v>
      </c>
      <c r="B39" s="20"/>
      <c r="C39" s="21"/>
      <c r="D39" s="22"/>
      <c r="E39" s="20"/>
      <c r="F39" s="21"/>
      <c r="G39" s="22"/>
      <c r="H39" s="20"/>
      <c r="I39" s="21"/>
      <c r="J39" s="22"/>
      <c r="K39" s="20"/>
      <c r="L39" s="21"/>
      <c r="M39" s="22">
        <v>2314</v>
      </c>
      <c r="N39" s="20"/>
      <c r="O39" s="21"/>
      <c r="P39" s="22"/>
      <c r="Q39" s="20"/>
      <c r="R39" s="21"/>
      <c r="S39" s="22"/>
      <c r="T39" s="20"/>
      <c r="U39" s="21"/>
      <c r="V39" s="22"/>
      <c r="W39" s="20"/>
      <c r="X39" s="21"/>
      <c r="Y39" s="22"/>
      <c r="Z39" s="20"/>
      <c r="AA39" s="21"/>
      <c r="AB39" s="22"/>
      <c r="AC39" s="20">
        <f t="shared" si="9"/>
        <v>0</v>
      </c>
      <c r="AD39" s="21">
        <f t="shared" si="10"/>
        <v>0</v>
      </c>
      <c r="AE39" s="22">
        <f t="shared" si="11"/>
        <v>2314</v>
      </c>
      <c r="AF39" s="23">
        <f t="shared" si="6"/>
        <v>0</v>
      </c>
      <c r="AG39" s="24">
        <f t="shared" si="7"/>
        <v>0</v>
      </c>
      <c r="AH39" s="25">
        <f t="shared" si="8"/>
        <v>2.3140000000000001</v>
      </c>
    </row>
    <row r="40" spans="1:34" x14ac:dyDescent="0.3">
      <c r="A40" s="11" t="s">
        <v>51</v>
      </c>
      <c r="B40" s="3"/>
      <c r="C40" s="1"/>
      <c r="D40" s="4"/>
      <c r="E40" s="3"/>
      <c r="F40" s="1">
        <v>14617</v>
      </c>
      <c r="G40" s="4"/>
      <c r="H40" s="3"/>
      <c r="I40" s="1"/>
      <c r="J40" s="4"/>
      <c r="K40" s="3"/>
      <c r="L40" s="1"/>
      <c r="M40" s="4">
        <v>13753</v>
      </c>
      <c r="N40" s="3"/>
      <c r="O40" s="1"/>
      <c r="P40" s="4"/>
      <c r="Q40" s="3"/>
      <c r="R40" s="1"/>
      <c r="S40" s="4"/>
      <c r="T40" s="3"/>
      <c r="U40" s="1"/>
      <c r="V40" s="4"/>
      <c r="W40" s="3"/>
      <c r="X40" s="1"/>
      <c r="Y40" s="4"/>
      <c r="Z40" s="3"/>
      <c r="AA40" s="1"/>
      <c r="AB40" s="4"/>
      <c r="AC40" s="3">
        <f t="shared" si="9"/>
        <v>0</v>
      </c>
      <c r="AD40" s="1">
        <f t="shared" si="10"/>
        <v>14617</v>
      </c>
      <c r="AE40" s="4">
        <f t="shared" si="11"/>
        <v>13753</v>
      </c>
      <c r="AF40" s="13">
        <f t="shared" si="6"/>
        <v>0</v>
      </c>
      <c r="AG40" s="14">
        <f t="shared" si="7"/>
        <v>14.617000000000001</v>
      </c>
      <c r="AH40" s="15">
        <f t="shared" si="8"/>
        <v>13.753</v>
      </c>
    </row>
    <row r="41" spans="1:34" s="33" customFormat="1" x14ac:dyDescent="0.3">
      <c r="A41" s="26" t="s">
        <v>52</v>
      </c>
      <c r="B41" s="27">
        <f t="shared" ref="B41:AB41" si="13">SUM(B42:B47)</f>
        <v>0</v>
      </c>
      <c r="C41" s="28">
        <f t="shared" si="13"/>
        <v>0</v>
      </c>
      <c r="D41" s="29">
        <f t="shared" si="13"/>
        <v>0</v>
      </c>
      <c r="E41" s="27">
        <f t="shared" si="13"/>
        <v>0</v>
      </c>
      <c r="F41" s="28">
        <f t="shared" si="13"/>
        <v>0</v>
      </c>
      <c r="G41" s="29">
        <f t="shared" si="13"/>
        <v>0</v>
      </c>
      <c r="H41" s="27">
        <f t="shared" si="13"/>
        <v>0</v>
      </c>
      <c r="I41" s="28">
        <f t="shared" si="13"/>
        <v>0</v>
      </c>
      <c r="J41" s="29">
        <f t="shared" si="13"/>
        <v>0</v>
      </c>
      <c r="K41" s="27">
        <f t="shared" si="13"/>
        <v>0</v>
      </c>
      <c r="L41" s="28">
        <f t="shared" si="13"/>
        <v>0</v>
      </c>
      <c r="M41" s="29">
        <f t="shared" si="13"/>
        <v>7239</v>
      </c>
      <c r="N41" s="27">
        <f t="shared" si="13"/>
        <v>0</v>
      </c>
      <c r="O41" s="28">
        <f t="shared" si="13"/>
        <v>2</v>
      </c>
      <c r="P41" s="29">
        <f t="shared" si="13"/>
        <v>0</v>
      </c>
      <c r="Q41" s="27">
        <f t="shared" si="13"/>
        <v>4178</v>
      </c>
      <c r="R41" s="28">
        <f t="shared" si="13"/>
        <v>2706</v>
      </c>
      <c r="S41" s="29">
        <f t="shared" si="13"/>
        <v>0</v>
      </c>
      <c r="T41" s="27">
        <f t="shared" si="13"/>
        <v>0</v>
      </c>
      <c r="U41" s="28">
        <f t="shared" si="13"/>
        <v>833</v>
      </c>
      <c r="V41" s="29">
        <f t="shared" si="13"/>
        <v>791</v>
      </c>
      <c r="W41" s="27">
        <f t="shared" si="13"/>
        <v>0</v>
      </c>
      <c r="X41" s="28">
        <f t="shared" si="13"/>
        <v>0</v>
      </c>
      <c r="Y41" s="29">
        <f t="shared" si="13"/>
        <v>2713</v>
      </c>
      <c r="Z41" s="27">
        <f t="shared" si="13"/>
        <v>0</v>
      </c>
      <c r="AA41" s="28">
        <f t="shared" si="13"/>
        <v>0</v>
      </c>
      <c r="AB41" s="29">
        <f t="shared" si="13"/>
        <v>0</v>
      </c>
      <c r="AC41" s="27">
        <f t="shared" si="9"/>
        <v>4178</v>
      </c>
      <c r="AD41" s="28">
        <f t="shared" si="10"/>
        <v>3541</v>
      </c>
      <c r="AE41" s="29">
        <f t="shared" si="11"/>
        <v>10743</v>
      </c>
      <c r="AF41" s="30">
        <f t="shared" si="6"/>
        <v>4.1779999999999999</v>
      </c>
      <c r="AG41" s="31">
        <f t="shared" si="7"/>
        <v>3.5409999999999999</v>
      </c>
      <c r="AH41" s="32">
        <f t="shared" si="8"/>
        <v>10.743</v>
      </c>
    </row>
    <row r="42" spans="1:34" x14ac:dyDescent="0.3">
      <c r="A42" s="11" t="s">
        <v>53</v>
      </c>
      <c r="B42" s="3"/>
      <c r="C42" s="1"/>
      <c r="D42" s="4"/>
      <c r="E42" s="3"/>
      <c r="F42" s="1"/>
      <c r="G42" s="4"/>
      <c r="H42" s="3"/>
      <c r="I42" s="1"/>
      <c r="J42" s="4"/>
      <c r="K42" s="3"/>
      <c r="L42" s="1"/>
      <c r="M42" s="4"/>
      <c r="N42" s="3"/>
      <c r="O42" s="1"/>
      <c r="P42" s="4"/>
      <c r="Q42" s="3">
        <v>3276</v>
      </c>
      <c r="R42" s="1"/>
      <c r="S42" s="4"/>
      <c r="T42" s="3"/>
      <c r="U42" s="1"/>
      <c r="V42" s="4"/>
      <c r="W42" s="3"/>
      <c r="X42" s="1"/>
      <c r="Y42" s="4"/>
      <c r="Z42" s="3"/>
      <c r="AA42" s="1"/>
      <c r="AB42" s="4"/>
      <c r="AC42" s="3">
        <f t="shared" si="9"/>
        <v>3276</v>
      </c>
      <c r="AD42" s="1">
        <f t="shared" si="10"/>
        <v>0</v>
      </c>
      <c r="AE42" s="4">
        <f t="shared" si="11"/>
        <v>0</v>
      </c>
      <c r="AF42" s="13">
        <f t="shared" si="6"/>
        <v>3.2759999999999998</v>
      </c>
      <c r="AG42" s="14">
        <f t="shared" si="7"/>
        <v>0</v>
      </c>
      <c r="AH42" s="15">
        <f t="shared" si="8"/>
        <v>0</v>
      </c>
    </row>
    <row r="43" spans="1:34" x14ac:dyDescent="0.3">
      <c r="A43" s="19" t="s">
        <v>54</v>
      </c>
      <c r="B43" s="20"/>
      <c r="C43" s="21"/>
      <c r="D43" s="22"/>
      <c r="E43" s="20"/>
      <c r="F43" s="21"/>
      <c r="G43" s="22"/>
      <c r="H43" s="20"/>
      <c r="I43" s="21"/>
      <c r="J43" s="22"/>
      <c r="K43" s="20"/>
      <c r="L43" s="21"/>
      <c r="M43" s="22"/>
      <c r="N43" s="20"/>
      <c r="O43" s="21"/>
      <c r="P43" s="22"/>
      <c r="Q43" s="20">
        <v>834</v>
      </c>
      <c r="R43" s="21"/>
      <c r="S43" s="22"/>
      <c r="T43" s="20"/>
      <c r="U43" s="21"/>
      <c r="V43" s="22"/>
      <c r="W43" s="20"/>
      <c r="X43" s="21"/>
      <c r="Y43" s="22"/>
      <c r="Z43" s="20"/>
      <c r="AA43" s="21"/>
      <c r="AB43" s="22"/>
      <c r="AC43" s="20">
        <f t="shared" si="9"/>
        <v>834</v>
      </c>
      <c r="AD43" s="21">
        <f t="shared" si="10"/>
        <v>0</v>
      </c>
      <c r="AE43" s="22">
        <f t="shared" si="11"/>
        <v>0</v>
      </c>
      <c r="AF43" s="23">
        <f t="shared" si="6"/>
        <v>0.83399999999999996</v>
      </c>
      <c r="AG43" s="24">
        <f t="shared" si="7"/>
        <v>0</v>
      </c>
      <c r="AH43" s="25">
        <f t="shared" si="8"/>
        <v>0</v>
      </c>
    </row>
    <row r="44" spans="1:34" x14ac:dyDescent="0.3">
      <c r="A44" s="11" t="s">
        <v>55</v>
      </c>
      <c r="B44" s="3"/>
      <c r="C44" s="1"/>
      <c r="D44" s="4"/>
      <c r="E44" s="3"/>
      <c r="F44" s="1"/>
      <c r="G44" s="4"/>
      <c r="H44" s="3"/>
      <c r="I44" s="1"/>
      <c r="J44" s="4"/>
      <c r="K44" s="3"/>
      <c r="L44" s="1"/>
      <c r="M44" s="4">
        <v>7239</v>
      </c>
      <c r="N44" s="3"/>
      <c r="O44" s="1"/>
      <c r="P44" s="4"/>
      <c r="Q44" s="3"/>
      <c r="R44" s="1">
        <v>162</v>
      </c>
      <c r="S44" s="4"/>
      <c r="T44" s="3"/>
      <c r="U44" s="1">
        <v>833</v>
      </c>
      <c r="V44" s="4">
        <v>791</v>
      </c>
      <c r="W44" s="3"/>
      <c r="X44" s="1"/>
      <c r="Y44" s="4">
        <v>2707</v>
      </c>
      <c r="Z44" s="3"/>
      <c r="AA44" s="1"/>
      <c r="AB44" s="4"/>
      <c r="AC44" s="3">
        <f t="shared" si="9"/>
        <v>0</v>
      </c>
      <c r="AD44" s="1">
        <f t="shared" si="10"/>
        <v>995</v>
      </c>
      <c r="AE44" s="4">
        <f t="shared" si="11"/>
        <v>10737</v>
      </c>
      <c r="AF44" s="13">
        <f t="shared" si="6"/>
        <v>0</v>
      </c>
      <c r="AG44" s="14">
        <f t="shared" si="7"/>
        <v>0.995</v>
      </c>
      <c r="AH44" s="15">
        <f t="shared" si="8"/>
        <v>10.737</v>
      </c>
    </row>
    <row r="45" spans="1:34" x14ac:dyDescent="0.3">
      <c r="A45" s="19" t="s">
        <v>56</v>
      </c>
      <c r="B45" s="20"/>
      <c r="C45" s="21"/>
      <c r="D45" s="22"/>
      <c r="E45" s="20"/>
      <c r="F45" s="21"/>
      <c r="G45" s="22"/>
      <c r="H45" s="20"/>
      <c r="I45" s="21"/>
      <c r="J45" s="22"/>
      <c r="K45" s="20"/>
      <c r="L45" s="21"/>
      <c r="M45" s="22"/>
      <c r="N45" s="20"/>
      <c r="O45" s="21">
        <v>2</v>
      </c>
      <c r="P45" s="22"/>
      <c r="Q45" s="20"/>
      <c r="R45" s="21"/>
      <c r="S45" s="22"/>
      <c r="T45" s="20"/>
      <c r="U45" s="21"/>
      <c r="V45" s="22"/>
      <c r="W45" s="20"/>
      <c r="X45" s="21"/>
      <c r="Y45" s="22">
        <v>6</v>
      </c>
      <c r="Z45" s="20"/>
      <c r="AA45" s="21"/>
      <c r="AB45" s="22"/>
      <c r="AC45" s="20">
        <f t="shared" si="9"/>
        <v>0</v>
      </c>
      <c r="AD45" s="21">
        <f t="shared" si="10"/>
        <v>2</v>
      </c>
      <c r="AE45" s="22">
        <f t="shared" si="11"/>
        <v>6</v>
      </c>
      <c r="AF45" s="23">
        <f t="shared" si="6"/>
        <v>0</v>
      </c>
      <c r="AG45" s="24">
        <f t="shared" si="7"/>
        <v>2E-3</v>
      </c>
      <c r="AH45" s="25">
        <f t="shared" si="8"/>
        <v>6.0000000000000001E-3</v>
      </c>
    </row>
    <row r="46" spans="1:34" x14ac:dyDescent="0.3">
      <c r="A46" s="11" t="s">
        <v>57</v>
      </c>
      <c r="B46" s="3"/>
      <c r="C46" s="1"/>
      <c r="D46" s="4"/>
      <c r="E46" s="3"/>
      <c r="F46" s="1"/>
      <c r="G46" s="4"/>
      <c r="H46" s="3"/>
      <c r="I46" s="1"/>
      <c r="J46" s="4"/>
      <c r="K46" s="3"/>
      <c r="L46" s="1"/>
      <c r="M46" s="4"/>
      <c r="N46" s="3"/>
      <c r="O46" s="1"/>
      <c r="P46" s="4"/>
      <c r="Q46" s="3">
        <v>68</v>
      </c>
      <c r="R46" s="1">
        <v>2544</v>
      </c>
      <c r="S46" s="4"/>
      <c r="T46" s="3"/>
      <c r="U46" s="1"/>
      <c r="V46" s="4"/>
      <c r="W46" s="3"/>
      <c r="X46" s="1"/>
      <c r="Y46" s="4"/>
      <c r="Z46" s="3"/>
      <c r="AA46" s="1"/>
      <c r="AB46" s="4"/>
      <c r="AC46" s="3">
        <f t="shared" si="9"/>
        <v>68</v>
      </c>
      <c r="AD46" s="1">
        <f t="shared" si="10"/>
        <v>2544</v>
      </c>
      <c r="AE46" s="4">
        <f t="shared" si="11"/>
        <v>0</v>
      </c>
      <c r="AF46" s="13">
        <f t="shared" si="6"/>
        <v>6.8000000000000005E-2</v>
      </c>
      <c r="AG46" s="14">
        <f t="shared" si="7"/>
        <v>2.544</v>
      </c>
      <c r="AH46" s="15">
        <f t="shared" si="8"/>
        <v>0</v>
      </c>
    </row>
    <row r="47" spans="1:34" x14ac:dyDescent="0.3">
      <c r="A47" s="19" t="s">
        <v>58</v>
      </c>
      <c r="B47" s="20"/>
      <c r="C47" s="21"/>
      <c r="D47" s="22"/>
      <c r="E47" s="20"/>
      <c r="F47" s="21"/>
      <c r="G47" s="22"/>
      <c r="H47" s="20"/>
      <c r="I47" s="21"/>
      <c r="J47" s="22"/>
      <c r="K47" s="20"/>
      <c r="L47" s="21"/>
      <c r="M47" s="22"/>
      <c r="N47" s="20"/>
      <c r="O47" s="21"/>
      <c r="P47" s="22"/>
      <c r="Q47" s="20"/>
      <c r="R47" s="21"/>
      <c r="S47" s="22"/>
      <c r="T47" s="20"/>
      <c r="U47" s="21"/>
      <c r="V47" s="22"/>
      <c r="W47" s="20"/>
      <c r="X47" s="21"/>
      <c r="Y47" s="22"/>
      <c r="Z47" s="20"/>
      <c r="AA47" s="21"/>
      <c r="AB47" s="22"/>
      <c r="AC47" s="20">
        <f t="shared" si="9"/>
        <v>0</v>
      </c>
      <c r="AD47" s="21">
        <f t="shared" si="10"/>
        <v>0</v>
      </c>
      <c r="AE47" s="22">
        <f t="shared" si="11"/>
        <v>0</v>
      </c>
      <c r="AF47" s="23">
        <f t="shared" si="6"/>
        <v>0</v>
      </c>
      <c r="AG47" s="24">
        <f t="shared" si="7"/>
        <v>0</v>
      </c>
      <c r="AH47" s="25">
        <f t="shared" si="8"/>
        <v>0</v>
      </c>
    </row>
    <row r="48" spans="1:34" s="33" customFormat="1" x14ac:dyDescent="0.3">
      <c r="A48" s="26" t="s">
        <v>59</v>
      </c>
      <c r="B48" s="27">
        <f>SUM(B49:B60)</f>
        <v>0</v>
      </c>
      <c r="C48" s="28">
        <f t="shared" ref="C48:AB48" si="14">SUM(C49:C60)</f>
        <v>23164</v>
      </c>
      <c r="D48" s="29">
        <f>SUM(D49:D60)</f>
        <v>0</v>
      </c>
      <c r="E48" s="27">
        <f t="shared" si="14"/>
        <v>0</v>
      </c>
      <c r="F48" s="28">
        <f t="shared" si="14"/>
        <v>12703</v>
      </c>
      <c r="G48" s="29">
        <f t="shared" si="14"/>
        <v>0</v>
      </c>
      <c r="H48" s="27">
        <f t="shared" si="14"/>
        <v>0</v>
      </c>
      <c r="I48" s="28">
        <f t="shared" si="14"/>
        <v>0</v>
      </c>
      <c r="J48" s="29">
        <f t="shared" si="14"/>
        <v>3684</v>
      </c>
      <c r="K48" s="27">
        <f t="shared" si="14"/>
        <v>0</v>
      </c>
      <c r="L48" s="28">
        <f t="shared" si="14"/>
        <v>0</v>
      </c>
      <c r="M48" s="29">
        <f t="shared" si="14"/>
        <v>806</v>
      </c>
      <c r="N48" s="27">
        <f t="shared" si="14"/>
        <v>0</v>
      </c>
      <c r="O48" s="28">
        <f t="shared" si="14"/>
        <v>1957</v>
      </c>
      <c r="P48" s="29">
        <f t="shared" si="14"/>
        <v>2</v>
      </c>
      <c r="Q48" s="27">
        <f t="shared" si="14"/>
        <v>0</v>
      </c>
      <c r="R48" s="28">
        <f t="shared" si="14"/>
        <v>4322</v>
      </c>
      <c r="S48" s="29">
        <f t="shared" si="14"/>
        <v>20537</v>
      </c>
      <c r="T48" s="27">
        <f t="shared" si="14"/>
        <v>0</v>
      </c>
      <c r="U48" s="28">
        <f t="shared" si="14"/>
        <v>0</v>
      </c>
      <c r="V48" s="29">
        <f t="shared" si="14"/>
        <v>23</v>
      </c>
      <c r="W48" s="27">
        <f t="shared" si="14"/>
        <v>0</v>
      </c>
      <c r="X48" s="28">
        <f t="shared" si="14"/>
        <v>14255</v>
      </c>
      <c r="Y48" s="29">
        <f t="shared" si="14"/>
        <v>143144</v>
      </c>
      <c r="Z48" s="27">
        <f t="shared" si="14"/>
        <v>0</v>
      </c>
      <c r="AA48" s="28">
        <f t="shared" si="14"/>
        <v>0</v>
      </c>
      <c r="AB48" s="29">
        <f t="shared" si="14"/>
        <v>0</v>
      </c>
      <c r="AC48" s="27">
        <f t="shared" si="9"/>
        <v>0</v>
      </c>
      <c r="AD48" s="28">
        <f t="shared" si="10"/>
        <v>56401</v>
      </c>
      <c r="AE48" s="29">
        <f t="shared" si="11"/>
        <v>168196</v>
      </c>
      <c r="AF48" s="30">
        <f t="shared" si="6"/>
        <v>0</v>
      </c>
      <c r="AG48" s="31">
        <f t="shared" si="7"/>
        <v>56.401000000000003</v>
      </c>
      <c r="AH48" s="32">
        <f t="shared" si="8"/>
        <v>168.196</v>
      </c>
    </row>
    <row r="49" spans="1:34" x14ac:dyDescent="0.3">
      <c r="A49" s="11" t="s">
        <v>60</v>
      </c>
      <c r="B49" s="3"/>
      <c r="C49" s="1"/>
      <c r="D49" s="4"/>
      <c r="E49" s="3"/>
      <c r="F49" s="1"/>
      <c r="G49" s="4"/>
      <c r="H49" s="3"/>
      <c r="I49" s="1"/>
      <c r="J49" s="4"/>
      <c r="K49" s="3"/>
      <c r="L49" s="1"/>
      <c r="M49" s="4"/>
      <c r="N49" s="3"/>
      <c r="O49" s="1"/>
      <c r="P49" s="4">
        <v>2</v>
      </c>
      <c r="Q49" s="3"/>
      <c r="R49" s="1"/>
      <c r="S49" s="4">
        <v>500</v>
      </c>
      <c r="T49" s="3"/>
      <c r="U49" s="1"/>
      <c r="V49" s="4"/>
      <c r="W49" s="3"/>
      <c r="X49" s="1"/>
      <c r="Y49" s="4"/>
      <c r="Z49" s="3"/>
      <c r="AA49" s="1"/>
      <c r="AB49" s="4"/>
      <c r="AC49" s="3">
        <f t="shared" si="9"/>
        <v>0</v>
      </c>
      <c r="AD49" s="1">
        <f t="shared" si="10"/>
        <v>0</v>
      </c>
      <c r="AE49" s="4">
        <f t="shared" si="11"/>
        <v>502</v>
      </c>
      <c r="AF49" s="13">
        <f t="shared" si="6"/>
        <v>0</v>
      </c>
      <c r="AG49" s="14">
        <f t="shared" si="7"/>
        <v>0</v>
      </c>
      <c r="AH49" s="15">
        <f t="shared" si="8"/>
        <v>0.502</v>
      </c>
    </row>
    <row r="50" spans="1:34" x14ac:dyDescent="0.3">
      <c r="A50" s="19" t="s">
        <v>61</v>
      </c>
      <c r="B50" s="20"/>
      <c r="C50" s="21"/>
      <c r="D50" s="22"/>
      <c r="E50" s="20"/>
      <c r="F50" s="21"/>
      <c r="G50" s="22"/>
      <c r="H50" s="20"/>
      <c r="I50" s="21"/>
      <c r="J50" s="22">
        <v>803</v>
      </c>
      <c r="K50" s="20"/>
      <c r="L50" s="21"/>
      <c r="M50" s="22"/>
      <c r="N50" s="20"/>
      <c r="O50" s="21"/>
      <c r="P50" s="22"/>
      <c r="Q50" s="20"/>
      <c r="R50" s="21">
        <v>192</v>
      </c>
      <c r="S50" s="22"/>
      <c r="T50" s="20"/>
      <c r="U50" s="21"/>
      <c r="V50" s="22"/>
      <c r="W50" s="20"/>
      <c r="X50" s="21"/>
      <c r="Y50" s="22"/>
      <c r="Z50" s="20"/>
      <c r="AA50" s="21"/>
      <c r="AB50" s="22"/>
      <c r="AC50" s="20">
        <f t="shared" si="9"/>
        <v>0</v>
      </c>
      <c r="AD50" s="21">
        <f t="shared" si="10"/>
        <v>192</v>
      </c>
      <c r="AE50" s="22">
        <f t="shared" si="11"/>
        <v>803</v>
      </c>
      <c r="AF50" s="23">
        <f t="shared" si="6"/>
        <v>0</v>
      </c>
      <c r="AG50" s="24">
        <f t="shared" si="7"/>
        <v>0.192</v>
      </c>
      <c r="AH50" s="25">
        <f t="shared" si="8"/>
        <v>0.80300000000000005</v>
      </c>
    </row>
    <row r="51" spans="1:34" x14ac:dyDescent="0.3">
      <c r="A51" s="11" t="s">
        <v>62</v>
      </c>
      <c r="B51" s="3"/>
      <c r="C51" s="1">
        <v>1954</v>
      </c>
      <c r="D51" s="4"/>
      <c r="E51" s="3"/>
      <c r="F51" s="1"/>
      <c r="G51" s="4"/>
      <c r="H51" s="3"/>
      <c r="I51" s="1"/>
      <c r="J51" s="4"/>
      <c r="K51" s="3"/>
      <c r="L51" s="1"/>
      <c r="M51" s="4"/>
      <c r="N51" s="3"/>
      <c r="O51" s="1"/>
      <c r="P51" s="4"/>
      <c r="Q51" s="3"/>
      <c r="R51" s="1"/>
      <c r="S51" s="4">
        <v>153</v>
      </c>
      <c r="T51" s="3"/>
      <c r="U51" s="1"/>
      <c r="V51" s="4"/>
      <c r="W51" s="3"/>
      <c r="X51" s="1"/>
      <c r="Y51" s="4">
        <v>33</v>
      </c>
      <c r="Z51" s="3"/>
      <c r="AA51" s="1"/>
      <c r="AB51" s="4"/>
      <c r="AC51" s="3">
        <f t="shared" si="9"/>
        <v>0</v>
      </c>
      <c r="AD51" s="1">
        <f t="shared" si="10"/>
        <v>1954</v>
      </c>
      <c r="AE51" s="4">
        <f t="shared" si="11"/>
        <v>186</v>
      </c>
      <c r="AF51" s="13">
        <f t="shared" si="6"/>
        <v>0</v>
      </c>
      <c r="AG51" s="14">
        <f t="shared" si="7"/>
        <v>1.954</v>
      </c>
      <c r="AH51" s="15">
        <f t="shared" si="8"/>
        <v>0.186</v>
      </c>
    </row>
    <row r="52" spans="1:34" x14ac:dyDescent="0.3">
      <c r="A52" s="19" t="s">
        <v>63</v>
      </c>
      <c r="B52" s="20"/>
      <c r="C52" s="21">
        <v>18951</v>
      </c>
      <c r="D52" s="22"/>
      <c r="E52" s="20"/>
      <c r="F52" s="21"/>
      <c r="G52" s="22"/>
      <c r="H52" s="20"/>
      <c r="I52" s="21"/>
      <c r="J52" s="22"/>
      <c r="K52" s="20"/>
      <c r="L52" s="21"/>
      <c r="M52" s="22"/>
      <c r="N52" s="20"/>
      <c r="O52" s="21">
        <v>1957</v>
      </c>
      <c r="P52" s="22"/>
      <c r="Q52" s="20"/>
      <c r="R52" s="21"/>
      <c r="S52" s="22"/>
      <c r="T52" s="20"/>
      <c r="U52" s="21"/>
      <c r="V52" s="22"/>
      <c r="W52" s="20"/>
      <c r="X52" s="21"/>
      <c r="Y52" s="22"/>
      <c r="Z52" s="20"/>
      <c r="AA52" s="21"/>
      <c r="AB52" s="22"/>
      <c r="AC52" s="20">
        <f t="shared" si="9"/>
        <v>0</v>
      </c>
      <c r="AD52" s="21">
        <f t="shared" si="10"/>
        <v>20908</v>
      </c>
      <c r="AE52" s="22">
        <f t="shared" si="11"/>
        <v>0</v>
      </c>
      <c r="AF52" s="23">
        <f t="shared" si="6"/>
        <v>0</v>
      </c>
      <c r="AG52" s="24">
        <f t="shared" si="7"/>
        <v>20.908000000000001</v>
      </c>
      <c r="AH52" s="25">
        <f t="shared" si="8"/>
        <v>0</v>
      </c>
    </row>
    <row r="53" spans="1:34" x14ac:dyDescent="0.3">
      <c r="A53" s="11" t="s">
        <v>64</v>
      </c>
      <c r="B53" s="3"/>
      <c r="C53" s="1"/>
      <c r="D53" s="4"/>
      <c r="E53" s="3"/>
      <c r="F53" s="9"/>
      <c r="G53" s="10"/>
      <c r="H53" s="8"/>
      <c r="I53" s="9"/>
      <c r="J53" s="10"/>
      <c r="K53" s="8"/>
      <c r="L53" s="9"/>
      <c r="M53" s="10">
        <v>118</v>
      </c>
      <c r="N53" s="8"/>
      <c r="O53" s="9"/>
      <c r="P53" s="10"/>
      <c r="Q53" s="8"/>
      <c r="R53" s="9"/>
      <c r="S53" s="10"/>
      <c r="T53" s="8"/>
      <c r="U53" s="9"/>
      <c r="V53" s="10"/>
      <c r="W53" s="8"/>
      <c r="X53" s="9"/>
      <c r="Y53" s="10">
        <v>403</v>
      </c>
      <c r="Z53" s="8"/>
      <c r="AA53" s="9"/>
      <c r="AB53" s="10"/>
      <c r="AC53" s="8">
        <f t="shared" si="9"/>
        <v>0</v>
      </c>
      <c r="AD53" s="9">
        <f t="shared" si="10"/>
        <v>0</v>
      </c>
      <c r="AE53" s="10">
        <f t="shared" si="11"/>
        <v>521</v>
      </c>
      <c r="AF53" s="13">
        <f t="shared" si="6"/>
        <v>0</v>
      </c>
      <c r="AG53" s="14">
        <f t="shared" si="7"/>
        <v>0</v>
      </c>
      <c r="AH53" s="15">
        <f t="shared" si="8"/>
        <v>0.52100000000000002</v>
      </c>
    </row>
    <row r="54" spans="1:34" x14ac:dyDescent="0.3">
      <c r="A54" s="19" t="s">
        <v>65</v>
      </c>
      <c r="B54" s="20"/>
      <c r="C54" s="21">
        <v>2259</v>
      </c>
      <c r="D54" s="22"/>
      <c r="E54" s="20"/>
      <c r="F54" s="21"/>
      <c r="G54" s="22"/>
      <c r="H54" s="20"/>
      <c r="I54" s="21"/>
      <c r="J54" s="22"/>
      <c r="K54" s="20"/>
      <c r="L54" s="21"/>
      <c r="M54" s="22"/>
      <c r="N54" s="20"/>
      <c r="O54" s="21"/>
      <c r="P54" s="22"/>
      <c r="Q54" s="20"/>
      <c r="R54" s="21"/>
      <c r="S54" s="22"/>
      <c r="T54" s="20"/>
      <c r="U54" s="21"/>
      <c r="V54" s="22"/>
      <c r="W54" s="20"/>
      <c r="X54" s="21"/>
      <c r="Y54" s="22"/>
      <c r="Z54" s="20"/>
      <c r="AA54" s="21"/>
      <c r="AB54" s="22"/>
      <c r="AC54" s="20">
        <f t="shared" si="9"/>
        <v>0</v>
      </c>
      <c r="AD54" s="21">
        <f t="shared" si="10"/>
        <v>2259</v>
      </c>
      <c r="AE54" s="22">
        <f t="shared" si="11"/>
        <v>0</v>
      </c>
      <c r="AF54" s="23">
        <f t="shared" si="6"/>
        <v>0</v>
      </c>
      <c r="AG54" s="24">
        <f t="shared" si="7"/>
        <v>2.2589999999999999</v>
      </c>
      <c r="AH54" s="25">
        <f t="shared" si="8"/>
        <v>0</v>
      </c>
    </row>
    <row r="55" spans="1:34" x14ac:dyDescent="0.3">
      <c r="A55" s="11" t="s">
        <v>66</v>
      </c>
      <c r="B55" s="8"/>
      <c r="C55" s="9"/>
      <c r="D55" s="10"/>
      <c r="E55" s="8"/>
      <c r="F55" s="9"/>
      <c r="G55" s="10"/>
      <c r="H55" s="8"/>
      <c r="I55" s="9"/>
      <c r="J55" s="10"/>
      <c r="K55" s="8"/>
      <c r="L55" s="9"/>
      <c r="M55" s="10"/>
      <c r="N55" s="8"/>
      <c r="O55" s="9"/>
      <c r="P55" s="10"/>
      <c r="Q55" s="8"/>
      <c r="R55" s="9"/>
      <c r="S55" s="10"/>
      <c r="T55" s="8"/>
      <c r="U55" s="9"/>
      <c r="V55" s="10"/>
      <c r="W55" s="8"/>
      <c r="X55" s="9"/>
      <c r="Y55" s="10">
        <v>42</v>
      </c>
      <c r="Z55" s="8"/>
      <c r="AA55" s="9"/>
      <c r="AB55" s="10"/>
      <c r="AC55" s="8">
        <f t="shared" si="9"/>
        <v>0</v>
      </c>
      <c r="AD55" s="9">
        <f t="shared" si="10"/>
        <v>0</v>
      </c>
      <c r="AE55" s="10">
        <f t="shared" si="11"/>
        <v>42</v>
      </c>
      <c r="AF55" s="13">
        <f t="shared" si="6"/>
        <v>0</v>
      </c>
      <c r="AG55" s="14">
        <f t="shared" si="7"/>
        <v>0</v>
      </c>
      <c r="AH55" s="15">
        <f t="shared" si="8"/>
        <v>4.2000000000000003E-2</v>
      </c>
    </row>
    <row r="56" spans="1:34" x14ac:dyDescent="0.3">
      <c r="A56" s="19" t="s">
        <v>67</v>
      </c>
      <c r="B56" s="20"/>
      <c r="C56" s="21"/>
      <c r="D56" s="22"/>
      <c r="E56" s="20"/>
      <c r="F56" s="21"/>
      <c r="G56" s="22"/>
      <c r="H56" s="20"/>
      <c r="I56" s="21"/>
      <c r="J56" s="22"/>
      <c r="K56" s="20"/>
      <c r="L56" s="21"/>
      <c r="M56" s="22"/>
      <c r="N56" s="20"/>
      <c r="O56" s="21"/>
      <c r="P56" s="22"/>
      <c r="Q56" s="20"/>
      <c r="R56" s="21"/>
      <c r="S56" s="22">
        <v>2213</v>
      </c>
      <c r="T56" s="20"/>
      <c r="U56" s="21"/>
      <c r="V56" s="22"/>
      <c r="W56" s="20"/>
      <c r="X56" s="21">
        <v>14</v>
      </c>
      <c r="Y56" s="22">
        <v>54</v>
      </c>
      <c r="Z56" s="20"/>
      <c r="AA56" s="21"/>
      <c r="AB56" s="22"/>
      <c r="AC56" s="20">
        <f t="shared" si="9"/>
        <v>0</v>
      </c>
      <c r="AD56" s="21">
        <f t="shared" si="10"/>
        <v>14</v>
      </c>
      <c r="AE56" s="22">
        <f t="shared" si="11"/>
        <v>2267</v>
      </c>
      <c r="AF56" s="23">
        <f t="shared" si="6"/>
        <v>0</v>
      </c>
      <c r="AG56" s="24">
        <f t="shared" si="7"/>
        <v>1.4E-2</v>
      </c>
      <c r="AH56" s="25">
        <f t="shared" si="8"/>
        <v>2.2669999999999999</v>
      </c>
    </row>
    <row r="57" spans="1:34" x14ac:dyDescent="0.3">
      <c r="A57" s="11" t="s">
        <v>68</v>
      </c>
      <c r="B57" s="8"/>
      <c r="C57" s="9"/>
      <c r="D57" s="10"/>
      <c r="E57" s="8"/>
      <c r="F57" s="9">
        <v>2</v>
      </c>
      <c r="G57" s="10"/>
      <c r="H57" s="8"/>
      <c r="I57" s="9"/>
      <c r="J57" s="10"/>
      <c r="K57" s="8"/>
      <c r="L57" s="9"/>
      <c r="M57" s="10"/>
      <c r="N57" s="8"/>
      <c r="O57" s="9"/>
      <c r="P57" s="10"/>
      <c r="Q57" s="8"/>
      <c r="R57" s="9">
        <v>4130</v>
      </c>
      <c r="S57" s="10">
        <v>3464</v>
      </c>
      <c r="T57" s="8"/>
      <c r="U57" s="9"/>
      <c r="V57" s="10"/>
      <c r="W57" s="8"/>
      <c r="X57" s="9"/>
      <c r="Y57" s="10">
        <v>140</v>
      </c>
      <c r="Z57" s="8"/>
      <c r="AA57" s="9"/>
      <c r="AB57" s="10"/>
      <c r="AC57" s="8">
        <f t="shared" si="9"/>
        <v>0</v>
      </c>
      <c r="AD57" s="9">
        <f t="shared" si="10"/>
        <v>4132</v>
      </c>
      <c r="AE57" s="10">
        <f t="shared" si="11"/>
        <v>3604</v>
      </c>
      <c r="AF57" s="13">
        <f t="shared" si="6"/>
        <v>0</v>
      </c>
      <c r="AG57" s="14">
        <f t="shared" si="7"/>
        <v>4.1319999999999997</v>
      </c>
      <c r="AH57" s="15">
        <f t="shared" si="8"/>
        <v>3.6040000000000001</v>
      </c>
    </row>
    <row r="58" spans="1:34" x14ac:dyDescent="0.3">
      <c r="A58" s="19" t="s">
        <v>69</v>
      </c>
      <c r="B58" s="20"/>
      <c r="C58" s="21"/>
      <c r="D58" s="22"/>
      <c r="E58" s="20"/>
      <c r="F58" s="21"/>
      <c r="G58" s="22"/>
      <c r="H58" s="20"/>
      <c r="I58" s="21"/>
      <c r="J58" s="22"/>
      <c r="K58" s="20"/>
      <c r="L58" s="21"/>
      <c r="M58" s="22"/>
      <c r="N58" s="20"/>
      <c r="O58" s="21"/>
      <c r="P58" s="22"/>
      <c r="Q58" s="20"/>
      <c r="R58" s="21"/>
      <c r="S58" s="22"/>
      <c r="T58" s="20"/>
      <c r="U58" s="21"/>
      <c r="V58" s="22"/>
      <c r="W58" s="20"/>
      <c r="X58" s="21"/>
      <c r="Y58" s="22">
        <v>2</v>
      </c>
      <c r="Z58" s="20"/>
      <c r="AA58" s="21"/>
      <c r="AB58" s="22"/>
      <c r="AC58" s="20"/>
      <c r="AD58" s="21"/>
      <c r="AE58" s="22"/>
      <c r="AF58" s="23"/>
      <c r="AG58" s="24"/>
      <c r="AH58" s="25"/>
    </row>
    <row r="59" spans="1:34" x14ac:dyDescent="0.3">
      <c r="A59" s="11" t="s">
        <v>70</v>
      </c>
      <c r="B59" s="8"/>
      <c r="C59" s="9"/>
      <c r="D59" s="10"/>
      <c r="E59" s="8"/>
      <c r="F59" s="9">
        <v>12701</v>
      </c>
      <c r="G59" s="10"/>
      <c r="H59" s="8"/>
      <c r="I59" s="9"/>
      <c r="J59" s="10"/>
      <c r="K59" s="8"/>
      <c r="L59" s="9"/>
      <c r="M59" s="10">
        <v>688</v>
      </c>
      <c r="N59" s="8"/>
      <c r="O59" s="9"/>
      <c r="P59" s="10"/>
      <c r="Q59" s="8"/>
      <c r="R59" s="9"/>
      <c r="S59" s="10">
        <v>2403</v>
      </c>
      <c r="T59" s="8"/>
      <c r="U59" s="9"/>
      <c r="V59" s="10"/>
      <c r="W59" s="8"/>
      <c r="X59" s="9">
        <v>14241</v>
      </c>
      <c r="Y59" s="10">
        <v>136594</v>
      </c>
      <c r="Z59" s="8"/>
      <c r="AA59" s="9"/>
      <c r="AB59" s="10"/>
      <c r="AC59" s="8"/>
      <c r="AD59" s="9"/>
      <c r="AE59" s="10"/>
      <c r="AF59" s="13"/>
      <c r="AG59" s="14"/>
      <c r="AH59" s="15"/>
    </row>
    <row r="60" spans="1:34" x14ac:dyDescent="0.3">
      <c r="A60" s="19" t="s">
        <v>71</v>
      </c>
      <c r="B60" s="20"/>
      <c r="C60" s="21"/>
      <c r="D60" s="22"/>
      <c r="E60" s="20"/>
      <c r="F60" s="21"/>
      <c r="G60" s="22"/>
      <c r="H60" s="20"/>
      <c r="I60" s="21"/>
      <c r="J60" s="22">
        <v>2881</v>
      </c>
      <c r="K60" s="20"/>
      <c r="L60" s="21"/>
      <c r="M60" s="22"/>
      <c r="N60" s="20"/>
      <c r="O60" s="21"/>
      <c r="P60" s="22"/>
      <c r="Q60" s="20"/>
      <c r="R60" s="21"/>
      <c r="S60" s="22">
        <v>11804</v>
      </c>
      <c r="T60" s="20"/>
      <c r="U60" s="21"/>
      <c r="V60" s="22">
        <v>23</v>
      </c>
      <c r="W60" s="20"/>
      <c r="X60" s="21"/>
      <c r="Y60" s="22">
        <v>5876</v>
      </c>
      <c r="Z60" s="20"/>
      <c r="AA60" s="21"/>
      <c r="AB60" s="22"/>
      <c r="AC60" s="20"/>
      <c r="AD60" s="21"/>
      <c r="AE60" s="22"/>
      <c r="AF60" s="23"/>
      <c r="AG60" s="24"/>
      <c r="AH60" s="25"/>
    </row>
    <row r="61" spans="1:34" s="33" customFormat="1" x14ac:dyDescent="0.3">
      <c r="A61" s="26" t="s">
        <v>72</v>
      </c>
      <c r="B61" s="27">
        <f>SUM(B62:B72)</f>
        <v>0</v>
      </c>
      <c r="C61" s="28">
        <f t="shared" ref="C61:AB61" si="15">SUM(C62:C72)</f>
        <v>1703</v>
      </c>
      <c r="D61" s="29">
        <f t="shared" si="15"/>
        <v>0</v>
      </c>
      <c r="E61" s="27">
        <f t="shared" si="15"/>
        <v>0</v>
      </c>
      <c r="F61" s="28">
        <f t="shared" si="15"/>
        <v>19139</v>
      </c>
      <c r="G61" s="29">
        <f t="shared" si="15"/>
        <v>0</v>
      </c>
      <c r="H61" s="27">
        <f t="shared" si="15"/>
        <v>0</v>
      </c>
      <c r="I61" s="28">
        <f t="shared" si="15"/>
        <v>0</v>
      </c>
      <c r="J61" s="29">
        <f t="shared" si="15"/>
        <v>103245</v>
      </c>
      <c r="K61" s="27">
        <f t="shared" si="15"/>
        <v>0</v>
      </c>
      <c r="L61" s="28">
        <f t="shared" si="15"/>
        <v>0</v>
      </c>
      <c r="M61" s="29">
        <f t="shared" si="15"/>
        <v>9924</v>
      </c>
      <c r="N61" s="27">
        <f t="shared" si="15"/>
        <v>0</v>
      </c>
      <c r="O61" s="28">
        <f t="shared" si="15"/>
        <v>0</v>
      </c>
      <c r="P61" s="29">
        <f t="shared" si="15"/>
        <v>0</v>
      </c>
      <c r="Q61" s="27">
        <f t="shared" si="15"/>
        <v>0</v>
      </c>
      <c r="R61" s="28">
        <f t="shared" si="15"/>
        <v>8710</v>
      </c>
      <c r="S61" s="29">
        <f t="shared" si="15"/>
        <v>389</v>
      </c>
      <c r="T61" s="27">
        <f t="shared" si="15"/>
        <v>0</v>
      </c>
      <c r="U61" s="28">
        <f t="shared" si="15"/>
        <v>87376</v>
      </c>
      <c r="V61" s="29">
        <f t="shared" si="15"/>
        <v>87589</v>
      </c>
      <c r="W61" s="27">
        <f t="shared" si="15"/>
        <v>0</v>
      </c>
      <c r="X61" s="28">
        <f t="shared" si="15"/>
        <v>0</v>
      </c>
      <c r="Y61" s="29">
        <f t="shared" si="15"/>
        <v>20192</v>
      </c>
      <c r="Z61" s="27">
        <f t="shared" si="15"/>
        <v>0</v>
      </c>
      <c r="AA61" s="28">
        <f t="shared" si="15"/>
        <v>0</v>
      </c>
      <c r="AB61" s="29">
        <f t="shared" si="15"/>
        <v>0</v>
      </c>
      <c r="AC61" s="27">
        <f t="shared" si="9"/>
        <v>0</v>
      </c>
      <c r="AD61" s="28">
        <f t="shared" si="10"/>
        <v>116928</v>
      </c>
      <c r="AE61" s="29">
        <f t="shared" si="11"/>
        <v>221339</v>
      </c>
      <c r="AF61" s="30">
        <f t="shared" si="6"/>
        <v>0</v>
      </c>
      <c r="AG61" s="31">
        <f t="shared" si="7"/>
        <v>116.928</v>
      </c>
      <c r="AH61" s="32">
        <f t="shared" si="8"/>
        <v>221.339</v>
      </c>
    </row>
    <row r="62" spans="1:34" x14ac:dyDescent="0.3">
      <c r="A62" s="11" t="s">
        <v>73</v>
      </c>
      <c r="B62" s="3"/>
      <c r="C62" s="1"/>
      <c r="D62" s="4"/>
      <c r="E62" s="3"/>
      <c r="F62" s="9"/>
      <c r="G62" s="10"/>
      <c r="H62" s="8"/>
      <c r="I62" s="9"/>
      <c r="J62" s="10"/>
      <c r="K62" s="8"/>
      <c r="L62" s="9"/>
      <c r="M62" s="10"/>
      <c r="N62" s="8"/>
      <c r="O62" s="9"/>
      <c r="P62" s="10"/>
      <c r="Q62" s="8"/>
      <c r="R62" s="9"/>
      <c r="S62" s="10"/>
      <c r="T62" s="8"/>
      <c r="U62" s="9"/>
      <c r="V62" s="10">
        <v>616</v>
      </c>
      <c r="W62" s="8"/>
      <c r="X62" s="9"/>
      <c r="Y62" s="10"/>
      <c r="Z62" s="8"/>
      <c r="AA62" s="9"/>
      <c r="AB62" s="10"/>
      <c r="AC62" s="8">
        <f t="shared" si="9"/>
        <v>0</v>
      </c>
      <c r="AD62" s="9">
        <f t="shared" si="10"/>
        <v>0</v>
      </c>
      <c r="AE62" s="10">
        <f t="shared" si="11"/>
        <v>616</v>
      </c>
      <c r="AF62" s="13">
        <f t="shared" si="6"/>
        <v>0</v>
      </c>
      <c r="AG62" s="14">
        <f t="shared" si="7"/>
        <v>0</v>
      </c>
      <c r="AH62" s="15">
        <f t="shared" si="8"/>
        <v>0.61599999999999999</v>
      </c>
    </row>
    <row r="63" spans="1:34" x14ac:dyDescent="0.3">
      <c r="A63" s="19" t="s">
        <v>74</v>
      </c>
      <c r="B63" s="20"/>
      <c r="C63" s="21">
        <v>972</v>
      </c>
      <c r="D63" s="22"/>
      <c r="E63" s="20"/>
      <c r="F63" s="21"/>
      <c r="G63" s="22"/>
      <c r="H63" s="20"/>
      <c r="I63" s="21"/>
      <c r="J63" s="22"/>
      <c r="K63" s="20"/>
      <c r="L63" s="21"/>
      <c r="M63" s="22"/>
      <c r="N63" s="20"/>
      <c r="O63" s="21"/>
      <c r="P63" s="22"/>
      <c r="Q63" s="20"/>
      <c r="R63" s="21"/>
      <c r="S63" s="22"/>
      <c r="T63" s="20"/>
      <c r="U63" s="21"/>
      <c r="V63" s="22">
        <v>74311</v>
      </c>
      <c r="W63" s="20"/>
      <c r="X63" s="21"/>
      <c r="Y63" s="22">
        <v>12780</v>
      </c>
      <c r="Z63" s="20"/>
      <c r="AA63" s="21"/>
      <c r="AB63" s="22"/>
      <c r="AC63" s="20">
        <f t="shared" si="9"/>
        <v>0</v>
      </c>
      <c r="AD63" s="21">
        <f t="shared" si="10"/>
        <v>972</v>
      </c>
      <c r="AE63" s="22">
        <f t="shared" si="11"/>
        <v>87091</v>
      </c>
      <c r="AF63" s="23">
        <f t="shared" si="6"/>
        <v>0</v>
      </c>
      <c r="AG63" s="24">
        <f t="shared" si="7"/>
        <v>0.97199999999999998</v>
      </c>
      <c r="AH63" s="25">
        <f t="shared" si="8"/>
        <v>87.090999999999994</v>
      </c>
    </row>
    <row r="64" spans="1:34" x14ac:dyDescent="0.3">
      <c r="A64" s="11" t="s">
        <v>75</v>
      </c>
      <c r="B64" s="3"/>
      <c r="C64" s="1"/>
      <c r="D64" s="4"/>
      <c r="E64" s="3"/>
      <c r="F64" s="9">
        <v>15725</v>
      </c>
      <c r="G64" s="10"/>
      <c r="H64" s="8"/>
      <c r="I64" s="9"/>
      <c r="J64" s="10">
        <v>913</v>
      </c>
      <c r="K64" s="8"/>
      <c r="L64" s="9"/>
      <c r="M64" s="10"/>
      <c r="N64" s="8"/>
      <c r="O64" s="9"/>
      <c r="P64" s="10"/>
      <c r="Q64" s="8"/>
      <c r="R64" s="9"/>
      <c r="S64" s="10">
        <v>164</v>
      </c>
      <c r="T64" s="8"/>
      <c r="U64" s="9"/>
      <c r="V64" s="10">
        <v>3784</v>
      </c>
      <c r="W64" s="8"/>
      <c r="X64" s="9"/>
      <c r="Y64" s="10"/>
      <c r="Z64" s="8"/>
      <c r="AA64" s="9"/>
      <c r="AB64" s="10"/>
      <c r="AC64" s="8">
        <f t="shared" si="9"/>
        <v>0</v>
      </c>
      <c r="AD64" s="9">
        <f t="shared" si="10"/>
        <v>15725</v>
      </c>
      <c r="AE64" s="10">
        <f t="shared" si="11"/>
        <v>4861</v>
      </c>
      <c r="AF64" s="13">
        <f t="shared" si="6"/>
        <v>0</v>
      </c>
      <c r="AG64" s="14">
        <f t="shared" si="7"/>
        <v>15.725</v>
      </c>
      <c r="AH64" s="15">
        <f t="shared" si="8"/>
        <v>4.8609999999999998</v>
      </c>
    </row>
    <row r="65" spans="1:34" x14ac:dyDescent="0.3">
      <c r="A65" s="19" t="s">
        <v>76</v>
      </c>
      <c r="B65" s="20"/>
      <c r="C65" s="21"/>
      <c r="D65" s="22"/>
      <c r="E65" s="20"/>
      <c r="F65" s="21">
        <v>455</v>
      </c>
      <c r="G65" s="22"/>
      <c r="H65" s="20"/>
      <c r="I65" s="21"/>
      <c r="J65" s="22"/>
      <c r="K65" s="20"/>
      <c r="L65" s="21"/>
      <c r="M65" s="22"/>
      <c r="N65" s="20"/>
      <c r="O65" s="21"/>
      <c r="P65" s="22"/>
      <c r="Q65" s="20"/>
      <c r="R65" s="21">
        <v>2334</v>
      </c>
      <c r="S65" s="22"/>
      <c r="T65" s="20"/>
      <c r="U65" s="21">
        <v>19</v>
      </c>
      <c r="V65" s="22"/>
      <c r="W65" s="20"/>
      <c r="X65" s="21"/>
      <c r="Y65" s="22">
        <v>1156</v>
      </c>
      <c r="Z65" s="20"/>
      <c r="AA65" s="21"/>
      <c r="AB65" s="22"/>
      <c r="AC65" s="20">
        <f t="shared" si="9"/>
        <v>0</v>
      </c>
      <c r="AD65" s="21">
        <f t="shared" si="10"/>
        <v>2808</v>
      </c>
      <c r="AE65" s="22">
        <f t="shared" si="11"/>
        <v>1156</v>
      </c>
      <c r="AF65" s="23">
        <f t="shared" si="6"/>
        <v>0</v>
      </c>
      <c r="AG65" s="24">
        <f t="shared" si="7"/>
        <v>2.8079999999999998</v>
      </c>
      <c r="AH65" s="25">
        <f t="shared" si="8"/>
        <v>1.1559999999999999</v>
      </c>
    </row>
    <row r="66" spans="1:34" x14ac:dyDescent="0.3">
      <c r="A66" s="11" t="s">
        <v>77</v>
      </c>
      <c r="B66" s="3"/>
      <c r="C66" s="1"/>
      <c r="D66" s="4"/>
      <c r="E66" s="3"/>
      <c r="F66" s="9">
        <v>2861</v>
      </c>
      <c r="G66" s="10"/>
      <c r="H66" s="8"/>
      <c r="I66" s="9"/>
      <c r="J66" s="10">
        <v>57618</v>
      </c>
      <c r="K66" s="8"/>
      <c r="L66" s="9"/>
      <c r="M66" s="10">
        <v>5283</v>
      </c>
      <c r="N66" s="8"/>
      <c r="O66" s="9"/>
      <c r="P66" s="10"/>
      <c r="Q66" s="8"/>
      <c r="R66" s="9">
        <v>1321</v>
      </c>
      <c r="S66" s="10">
        <v>96</v>
      </c>
      <c r="T66" s="8"/>
      <c r="U66" s="9">
        <v>80</v>
      </c>
      <c r="V66" s="10">
        <v>2970</v>
      </c>
      <c r="W66" s="8"/>
      <c r="X66" s="9"/>
      <c r="Y66" s="10">
        <v>1158</v>
      </c>
      <c r="Z66" s="8"/>
      <c r="AA66" s="9"/>
      <c r="AB66" s="10"/>
      <c r="AC66" s="8">
        <f t="shared" si="9"/>
        <v>0</v>
      </c>
      <c r="AD66" s="9">
        <f t="shared" si="10"/>
        <v>4262</v>
      </c>
      <c r="AE66" s="10">
        <f t="shared" si="11"/>
        <v>67125</v>
      </c>
      <c r="AF66" s="13">
        <f t="shared" si="6"/>
        <v>0</v>
      </c>
      <c r="AG66" s="14">
        <f t="shared" si="7"/>
        <v>4.2619999999999996</v>
      </c>
      <c r="AH66" s="15">
        <f t="shared" si="8"/>
        <v>67.125</v>
      </c>
    </row>
    <row r="67" spans="1:34" x14ac:dyDescent="0.3">
      <c r="A67" s="19" t="s">
        <v>78</v>
      </c>
      <c r="B67" s="20"/>
      <c r="C67" s="21"/>
      <c r="D67" s="22"/>
      <c r="E67" s="20"/>
      <c r="F67" s="21"/>
      <c r="G67" s="22"/>
      <c r="H67" s="20"/>
      <c r="I67" s="21"/>
      <c r="J67" s="22"/>
      <c r="K67" s="20"/>
      <c r="L67" s="21"/>
      <c r="M67" s="22"/>
      <c r="N67" s="20"/>
      <c r="O67" s="21"/>
      <c r="P67" s="22"/>
      <c r="Q67" s="20"/>
      <c r="R67" s="21"/>
      <c r="S67" s="22"/>
      <c r="T67" s="20"/>
      <c r="U67" s="21"/>
      <c r="V67" s="22"/>
      <c r="W67" s="20"/>
      <c r="X67" s="21"/>
      <c r="Y67" s="22"/>
      <c r="Z67" s="20"/>
      <c r="AA67" s="21"/>
      <c r="AB67" s="22"/>
      <c r="AC67" s="20">
        <f t="shared" si="9"/>
        <v>0</v>
      </c>
      <c r="AD67" s="21">
        <f t="shared" si="10"/>
        <v>0</v>
      </c>
      <c r="AE67" s="22">
        <f t="shared" si="11"/>
        <v>0</v>
      </c>
      <c r="AF67" s="23">
        <f t="shared" si="6"/>
        <v>0</v>
      </c>
      <c r="AG67" s="24">
        <f t="shared" si="7"/>
        <v>0</v>
      </c>
      <c r="AH67" s="25">
        <f t="shared" si="8"/>
        <v>0</v>
      </c>
    </row>
    <row r="68" spans="1:34" x14ac:dyDescent="0.3">
      <c r="A68" s="11" t="s">
        <v>79</v>
      </c>
      <c r="B68" s="3"/>
      <c r="C68" s="1"/>
      <c r="D68" s="4"/>
      <c r="E68" s="3"/>
      <c r="F68" s="9"/>
      <c r="G68" s="10"/>
      <c r="H68" s="8"/>
      <c r="I68" s="9"/>
      <c r="J68" s="10"/>
      <c r="K68" s="8"/>
      <c r="L68" s="9"/>
      <c r="M68" s="10"/>
      <c r="N68" s="8"/>
      <c r="O68" s="9"/>
      <c r="P68" s="10"/>
      <c r="Q68" s="8"/>
      <c r="R68" s="9"/>
      <c r="S68" s="10"/>
      <c r="T68" s="8"/>
      <c r="U68" s="9"/>
      <c r="V68" s="10"/>
      <c r="W68" s="8"/>
      <c r="X68" s="9"/>
      <c r="Y68" s="10">
        <v>192</v>
      </c>
      <c r="Z68" s="8"/>
      <c r="AA68" s="9"/>
      <c r="AB68" s="10"/>
      <c r="AC68" s="8">
        <f t="shared" si="9"/>
        <v>0</v>
      </c>
      <c r="AD68" s="9">
        <f t="shared" si="10"/>
        <v>0</v>
      </c>
      <c r="AE68" s="10">
        <f t="shared" si="11"/>
        <v>192</v>
      </c>
      <c r="AF68" s="13">
        <f t="shared" si="6"/>
        <v>0</v>
      </c>
      <c r="AG68" s="14">
        <f t="shared" si="7"/>
        <v>0</v>
      </c>
      <c r="AH68" s="15">
        <f t="shared" si="8"/>
        <v>0.192</v>
      </c>
    </row>
    <row r="69" spans="1:34" x14ac:dyDescent="0.3">
      <c r="A69" s="19" t="s">
        <v>80</v>
      </c>
      <c r="B69" s="20"/>
      <c r="C69" s="21">
        <v>731</v>
      </c>
      <c r="D69" s="22"/>
      <c r="E69" s="20"/>
      <c r="F69" s="21">
        <v>98</v>
      </c>
      <c r="G69" s="22"/>
      <c r="H69" s="20"/>
      <c r="I69" s="21"/>
      <c r="J69" s="22"/>
      <c r="K69" s="20"/>
      <c r="L69" s="21"/>
      <c r="M69" s="22">
        <v>532</v>
      </c>
      <c r="N69" s="20"/>
      <c r="O69" s="21"/>
      <c r="P69" s="22"/>
      <c r="Q69" s="20"/>
      <c r="R69" s="21">
        <v>5055</v>
      </c>
      <c r="S69" s="22"/>
      <c r="T69" s="20"/>
      <c r="U69" s="21">
        <v>87277</v>
      </c>
      <c r="V69" s="22">
        <v>245</v>
      </c>
      <c r="W69" s="20"/>
      <c r="X69" s="21"/>
      <c r="Y69" s="22">
        <v>220</v>
      </c>
      <c r="Z69" s="20"/>
      <c r="AA69" s="21"/>
      <c r="AB69" s="22"/>
      <c r="AC69" s="20">
        <f t="shared" si="9"/>
        <v>0</v>
      </c>
      <c r="AD69" s="21">
        <f t="shared" si="10"/>
        <v>93161</v>
      </c>
      <c r="AE69" s="22">
        <f t="shared" si="11"/>
        <v>997</v>
      </c>
      <c r="AF69" s="23">
        <f t="shared" si="6"/>
        <v>0</v>
      </c>
      <c r="AG69" s="24">
        <f t="shared" si="7"/>
        <v>93.161000000000001</v>
      </c>
      <c r="AH69" s="25">
        <f t="shared" si="8"/>
        <v>0.997</v>
      </c>
    </row>
    <row r="70" spans="1:34" x14ac:dyDescent="0.3">
      <c r="A70" s="11" t="s">
        <v>81</v>
      </c>
      <c r="B70" s="3"/>
      <c r="C70" s="1"/>
      <c r="D70" s="4"/>
      <c r="E70" s="3"/>
      <c r="F70" s="9"/>
      <c r="G70" s="10"/>
      <c r="H70" s="8"/>
      <c r="I70" s="9"/>
      <c r="J70" s="10"/>
      <c r="K70" s="8"/>
      <c r="L70" s="9"/>
      <c r="M70" s="10">
        <v>2571</v>
      </c>
      <c r="N70" s="8"/>
      <c r="O70" s="9"/>
      <c r="P70" s="10"/>
      <c r="Q70" s="8"/>
      <c r="R70" s="9"/>
      <c r="S70" s="10">
        <v>22</v>
      </c>
      <c r="T70" s="8"/>
      <c r="U70" s="9"/>
      <c r="V70" s="10">
        <v>5496</v>
      </c>
      <c r="W70" s="8"/>
      <c r="X70" s="9"/>
      <c r="Y70" s="10">
        <v>243</v>
      </c>
      <c r="Z70" s="8"/>
      <c r="AA70" s="9"/>
      <c r="AB70" s="10"/>
      <c r="AC70" s="8">
        <f t="shared" si="9"/>
        <v>0</v>
      </c>
      <c r="AD70" s="9">
        <f t="shared" si="10"/>
        <v>0</v>
      </c>
      <c r="AE70" s="10">
        <f t="shared" si="11"/>
        <v>8332</v>
      </c>
      <c r="AF70" s="13">
        <f t="shared" si="6"/>
        <v>0</v>
      </c>
      <c r="AG70" s="14">
        <f t="shared" si="7"/>
        <v>0</v>
      </c>
      <c r="AH70" s="15">
        <f t="shared" si="8"/>
        <v>8.3320000000000007</v>
      </c>
    </row>
    <row r="71" spans="1:34" x14ac:dyDescent="0.3">
      <c r="A71" s="19" t="s">
        <v>82</v>
      </c>
      <c r="B71" s="20"/>
      <c r="C71" s="21"/>
      <c r="D71" s="22"/>
      <c r="E71" s="20"/>
      <c r="F71" s="21"/>
      <c r="G71" s="22"/>
      <c r="H71" s="20"/>
      <c r="I71" s="21"/>
      <c r="J71" s="22">
        <v>44714</v>
      </c>
      <c r="K71" s="20"/>
      <c r="L71" s="21"/>
      <c r="M71" s="22">
        <v>1485</v>
      </c>
      <c r="N71" s="20"/>
      <c r="O71" s="21"/>
      <c r="P71" s="22"/>
      <c r="Q71" s="20"/>
      <c r="R71" s="21"/>
      <c r="S71" s="22">
        <v>107</v>
      </c>
      <c r="T71" s="20"/>
      <c r="U71" s="21"/>
      <c r="V71" s="22">
        <v>167</v>
      </c>
      <c r="W71" s="20"/>
      <c r="X71" s="21"/>
      <c r="Y71" s="22">
        <v>4443</v>
      </c>
      <c r="Z71" s="20"/>
      <c r="AA71" s="21"/>
      <c r="AB71" s="22"/>
      <c r="AC71" s="20">
        <f t="shared" si="9"/>
        <v>0</v>
      </c>
      <c r="AD71" s="21">
        <f t="shared" si="10"/>
        <v>0</v>
      </c>
      <c r="AE71" s="22">
        <f t="shared" si="11"/>
        <v>50916</v>
      </c>
      <c r="AF71" s="23">
        <f t="shared" si="6"/>
        <v>0</v>
      </c>
      <c r="AG71" s="24">
        <f t="shared" si="7"/>
        <v>0</v>
      </c>
      <c r="AH71" s="25">
        <f t="shared" si="8"/>
        <v>50.915999999999997</v>
      </c>
    </row>
    <row r="72" spans="1:34" x14ac:dyDescent="0.3">
      <c r="A72" s="11" t="s">
        <v>83</v>
      </c>
      <c r="B72" s="3"/>
      <c r="C72" s="1"/>
      <c r="D72" s="4"/>
      <c r="E72" s="3"/>
      <c r="F72" s="1"/>
      <c r="G72" s="4"/>
      <c r="H72" s="3"/>
      <c r="I72" s="1"/>
      <c r="J72" s="4"/>
      <c r="K72" s="3"/>
      <c r="L72" s="1"/>
      <c r="M72" s="4">
        <v>53</v>
      </c>
      <c r="N72" s="3"/>
      <c r="O72" s="1"/>
      <c r="P72" s="4"/>
      <c r="Q72" s="3"/>
      <c r="R72" s="1"/>
      <c r="S72" s="4"/>
      <c r="T72" s="3"/>
      <c r="U72" s="1"/>
      <c r="V72" s="4"/>
      <c r="W72" s="3"/>
      <c r="X72" s="1"/>
      <c r="Y72" s="4"/>
      <c r="Z72" s="3"/>
      <c r="AA72" s="1"/>
      <c r="AB72" s="4"/>
      <c r="AC72" s="3">
        <f t="shared" si="9"/>
        <v>0</v>
      </c>
      <c r="AD72" s="1">
        <f t="shared" si="10"/>
        <v>0</v>
      </c>
      <c r="AE72" s="4">
        <f t="shared" si="11"/>
        <v>53</v>
      </c>
      <c r="AF72" s="13">
        <f t="shared" si="6"/>
        <v>0</v>
      </c>
      <c r="AG72" s="14">
        <f t="shared" si="7"/>
        <v>0</v>
      </c>
      <c r="AH72" s="15">
        <f t="shared" si="8"/>
        <v>5.2999999999999999E-2</v>
      </c>
    </row>
    <row r="73" spans="1:34" s="33" customFormat="1" x14ac:dyDescent="0.3">
      <c r="A73" s="26" t="s">
        <v>84</v>
      </c>
      <c r="B73" s="27">
        <f t="shared" ref="B73:AB73" si="16">SUM(B74:B110)</f>
        <v>0</v>
      </c>
      <c r="C73" s="28">
        <f t="shared" si="16"/>
        <v>960</v>
      </c>
      <c r="D73" s="29">
        <f t="shared" si="16"/>
        <v>0</v>
      </c>
      <c r="E73" s="27">
        <f t="shared" si="16"/>
        <v>0</v>
      </c>
      <c r="F73" s="28">
        <f t="shared" si="16"/>
        <v>103447</v>
      </c>
      <c r="G73" s="29">
        <f t="shared" si="16"/>
        <v>0</v>
      </c>
      <c r="H73" s="27">
        <f t="shared" si="16"/>
        <v>0</v>
      </c>
      <c r="I73" s="28">
        <f t="shared" si="16"/>
        <v>1</v>
      </c>
      <c r="J73" s="29">
        <f t="shared" si="16"/>
        <v>1622299</v>
      </c>
      <c r="K73" s="27">
        <f t="shared" si="16"/>
        <v>0</v>
      </c>
      <c r="L73" s="28">
        <f t="shared" si="16"/>
        <v>71171</v>
      </c>
      <c r="M73" s="29">
        <f t="shared" si="16"/>
        <v>6174</v>
      </c>
      <c r="N73" s="27">
        <f t="shared" si="16"/>
        <v>0</v>
      </c>
      <c r="O73" s="28">
        <f t="shared" si="16"/>
        <v>644305</v>
      </c>
      <c r="P73" s="29">
        <f t="shared" si="16"/>
        <v>331400</v>
      </c>
      <c r="Q73" s="27">
        <f t="shared" si="16"/>
        <v>0</v>
      </c>
      <c r="R73" s="28">
        <f t="shared" si="16"/>
        <v>676</v>
      </c>
      <c r="S73" s="29">
        <f t="shared" si="16"/>
        <v>518486</v>
      </c>
      <c r="T73" s="27">
        <f t="shared" si="16"/>
        <v>0</v>
      </c>
      <c r="U73" s="28">
        <f t="shared" si="16"/>
        <v>92918</v>
      </c>
      <c r="V73" s="29">
        <f t="shared" si="16"/>
        <v>31015</v>
      </c>
      <c r="W73" s="27">
        <f t="shared" si="16"/>
        <v>0</v>
      </c>
      <c r="X73" s="28">
        <f t="shared" si="16"/>
        <v>1323046</v>
      </c>
      <c r="Y73" s="29">
        <f t="shared" si="16"/>
        <v>1416825</v>
      </c>
      <c r="Z73" s="27">
        <f t="shared" si="16"/>
        <v>0</v>
      </c>
      <c r="AA73" s="28">
        <f t="shared" si="16"/>
        <v>0</v>
      </c>
      <c r="AB73" s="29">
        <f t="shared" si="16"/>
        <v>0</v>
      </c>
      <c r="AC73" s="27">
        <f t="shared" si="9"/>
        <v>0</v>
      </c>
      <c r="AD73" s="28">
        <f t="shared" si="10"/>
        <v>2236524</v>
      </c>
      <c r="AE73" s="29">
        <f t="shared" si="11"/>
        <v>3926199</v>
      </c>
      <c r="AF73" s="30">
        <f t="shared" ref="AF73:AF111" si="17">AC73/1000</f>
        <v>0</v>
      </c>
      <c r="AG73" s="31">
        <f t="shared" ref="AG73:AG111" si="18">AD73/1000</f>
        <v>2236.5239999999999</v>
      </c>
      <c r="AH73" s="32">
        <f t="shared" ref="AH73:AH111" si="19">AE73/1000</f>
        <v>3926.1990000000001</v>
      </c>
    </row>
    <row r="74" spans="1:34" x14ac:dyDescent="0.3">
      <c r="A74" s="11" t="s">
        <v>85</v>
      </c>
      <c r="B74" s="3"/>
      <c r="C74" s="1"/>
      <c r="D74" s="4"/>
      <c r="E74" s="3"/>
      <c r="F74" s="1"/>
      <c r="G74" s="4"/>
      <c r="H74" s="3"/>
      <c r="I74" s="1"/>
      <c r="J74" s="4">
        <v>20613</v>
      </c>
      <c r="K74" s="3"/>
      <c r="L74" s="1"/>
      <c r="M74" s="4"/>
      <c r="N74" s="3"/>
      <c r="O74" s="1"/>
      <c r="P74" s="4"/>
      <c r="Q74" s="3"/>
      <c r="R74" s="1"/>
      <c r="S74" s="4"/>
      <c r="T74" s="3"/>
      <c r="U74" s="1"/>
      <c r="V74" s="4"/>
      <c r="W74" s="3"/>
      <c r="X74" s="1"/>
      <c r="Y74" s="4">
        <v>9563</v>
      </c>
      <c r="Z74" s="3"/>
      <c r="AA74" s="1"/>
      <c r="AB74" s="4"/>
      <c r="AC74" s="3">
        <f t="shared" ref="AC74:AC111" si="20">SUM(Z74,W74,T74,Q74,N74,K74,H74,E74,B74)</f>
        <v>0</v>
      </c>
      <c r="AD74" s="1">
        <f t="shared" ref="AD74:AD111" si="21">SUM(AA74,X74,U74,R74,O74,L74,I74,F74,C74)</f>
        <v>0</v>
      </c>
      <c r="AE74" s="4">
        <f t="shared" ref="AE74:AE111" si="22">SUM(AB74,Y74,V74,S74,P74,M74,J74,G74,D74)</f>
        <v>30176</v>
      </c>
      <c r="AF74" s="13">
        <f t="shared" si="17"/>
        <v>0</v>
      </c>
      <c r="AG74" s="14">
        <f t="shared" si="18"/>
        <v>0</v>
      </c>
      <c r="AH74" s="15">
        <f t="shared" si="19"/>
        <v>30.175999999999998</v>
      </c>
    </row>
    <row r="75" spans="1:34" x14ac:dyDescent="0.3">
      <c r="A75" s="19" t="s">
        <v>86</v>
      </c>
      <c r="B75" s="20"/>
      <c r="C75" s="21"/>
      <c r="D75" s="22"/>
      <c r="E75" s="20"/>
      <c r="F75" s="21"/>
      <c r="G75" s="22"/>
      <c r="H75" s="20"/>
      <c r="I75" s="21"/>
      <c r="J75" s="22">
        <v>0</v>
      </c>
      <c r="K75" s="20"/>
      <c r="L75" s="21"/>
      <c r="M75" s="22"/>
      <c r="N75" s="20"/>
      <c r="O75" s="21"/>
      <c r="P75" s="22">
        <v>4986</v>
      </c>
      <c r="Q75" s="20"/>
      <c r="R75" s="21"/>
      <c r="S75" s="22">
        <v>1298</v>
      </c>
      <c r="T75" s="20"/>
      <c r="U75" s="21"/>
      <c r="V75" s="22"/>
      <c r="W75" s="20"/>
      <c r="X75" s="21"/>
      <c r="Y75" s="22">
        <v>182</v>
      </c>
      <c r="Z75" s="20"/>
      <c r="AA75" s="21"/>
      <c r="AB75" s="22"/>
      <c r="AC75" s="20">
        <f t="shared" si="20"/>
        <v>0</v>
      </c>
      <c r="AD75" s="21">
        <f t="shared" si="21"/>
        <v>0</v>
      </c>
      <c r="AE75" s="22">
        <f t="shared" si="22"/>
        <v>6466</v>
      </c>
      <c r="AF75" s="23">
        <f t="shared" si="17"/>
        <v>0</v>
      </c>
      <c r="AG75" s="24">
        <f t="shared" si="18"/>
        <v>0</v>
      </c>
      <c r="AH75" s="25">
        <f t="shared" si="19"/>
        <v>6.4660000000000002</v>
      </c>
    </row>
    <row r="76" spans="1:34" x14ac:dyDescent="0.3">
      <c r="A76" s="11" t="s">
        <v>87</v>
      </c>
      <c r="B76" s="3"/>
      <c r="C76" s="1"/>
      <c r="D76" s="4"/>
      <c r="E76" s="3"/>
      <c r="F76" s="1"/>
      <c r="G76" s="4"/>
      <c r="H76" s="3"/>
      <c r="I76" s="1"/>
      <c r="J76" s="4">
        <v>215287</v>
      </c>
      <c r="K76" s="3"/>
      <c r="L76" s="1"/>
      <c r="M76" s="4"/>
      <c r="N76" s="3"/>
      <c r="O76" s="1"/>
      <c r="P76" s="4"/>
      <c r="Q76" s="3"/>
      <c r="R76" s="1"/>
      <c r="S76" s="4">
        <v>4268</v>
      </c>
      <c r="T76" s="3"/>
      <c r="U76" s="1"/>
      <c r="V76" s="4"/>
      <c r="W76" s="3"/>
      <c r="X76" s="1"/>
      <c r="Y76" s="4">
        <v>152358</v>
      </c>
      <c r="Z76" s="3"/>
      <c r="AA76" s="1"/>
      <c r="AB76" s="4"/>
      <c r="AC76" s="3">
        <f t="shared" si="20"/>
        <v>0</v>
      </c>
      <c r="AD76" s="1">
        <f t="shared" si="21"/>
        <v>0</v>
      </c>
      <c r="AE76" s="4">
        <f t="shared" si="22"/>
        <v>371913</v>
      </c>
      <c r="AF76" s="13">
        <f t="shared" si="17"/>
        <v>0</v>
      </c>
      <c r="AG76" s="14">
        <f t="shared" si="18"/>
        <v>0</v>
      </c>
      <c r="AH76" s="15">
        <f t="shared" si="19"/>
        <v>371.91300000000001</v>
      </c>
    </row>
    <row r="77" spans="1:34" x14ac:dyDescent="0.3">
      <c r="A77" s="19" t="s">
        <v>88</v>
      </c>
      <c r="B77" s="20"/>
      <c r="C77" s="21"/>
      <c r="D77" s="22"/>
      <c r="E77" s="20"/>
      <c r="F77" s="21"/>
      <c r="G77" s="22"/>
      <c r="H77" s="20"/>
      <c r="I77" s="21"/>
      <c r="J77" s="22">
        <v>0</v>
      </c>
      <c r="K77" s="20"/>
      <c r="L77" s="21"/>
      <c r="M77" s="22"/>
      <c r="N77" s="20"/>
      <c r="O77" s="21"/>
      <c r="P77" s="22"/>
      <c r="Q77" s="20"/>
      <c r="R77" s="21"/>
      <c r="S77" s="22"/>
      <c r="T77" s="20"/>
      <c r="U77" s="21"/>
      <c r="V77" s="22"/>
      <c r="W77" s="20"/>
      <c r="X77" s="21">
        <v>24718</v>
      </c>
      <c r="Y77" s="22">
        <v>603</v>
      </c>
      <c r="Z77" s="20"/>
      <c r="AA77" s="21"/>
      <c r="AB77" s="22"/>
      <c r="AC77" s="20">
        <f t="shared" si="20"/>
        <v>0</v>
      </c>
      <c r="AD77" s="21">
        <f t="shared" si="21"/>
        <v>24718</v>
      </c>
      <c r="AE77" s="22">
        <f t="shared" si="22"/>
        <v>603</v>
      </c>
      <c r="AF77" s="23">
        <f t="shared" si="17"/>
        <v>0</v>
      </c>
      <c r="AG77" s="24">
        <f t="shared" si="18"/>
        <v>24.718</v>
      </c>
      <c r="AH77" s="25">
        <f t="shared" si="19"/>
        <v>0.60299999999999998</v>
      </c>
    </row>
    <row r="78" spans="1:34" x14ac:dyDescent="0.3">
      <c r="A78" s="11" t="s">
        <v>89</v>
      </c>
      <c r="B78" s="3"/>
      <c r="C78" s="1"/>
      <c r="D78" s="4"/>
      <c r="E78" s="3"/>
      <c r="F78" s="9"/>
      <c r="G78" s="10"/>
      <c r="H78" s="8"/>
      <c r="I78" s="9"/>
      <c r="J78" s="10">
        <v>11</v>
      </c>
      <c r="K78" s="8"/>
      <c r="L78" s="9"/>
      <c r="M78" s="10"/>
      <c r="N78" s="8"/>
      <c r="O78" s="9"/>
      <c r="P78" s="10"/>
      <c r="Q78" s="8"/>
      <c r="R78" s="9"/>
      <c r="S78" s="10"/>
      <c r="T78" s="8"/>
      <c r="U78" s="9"/>
      <c r="V78" s="10"/>
      <c r="W78" s="8"/>
      <c r="X78" s="9"/>
      <c r="Y78" s="10">
        <v>366</v>
      </c>
      <c r="Z78" s="8"/>
      <c r="AA78" s="9"/>
      <c r="AB78" s="10"/>
      <c r="AC78" s="8">
        <f t="shared" si="20"/>
        <v>0</v>
      </c>
      <c r="AD78" s="9">
        <f t="shared" si="21"/>
        <v>0</v>
      </c>
      <c r="AE78" s="10">
        <f t="shared" si="22"/>
        <v>377</v>
      </c>
      <c r="AF78" s="13">
        <f t="shared" si="17"/>
        <v>0</v>
      </c>
      <c r="AG78" s="14">
        <f t="shared" si="18"/>
        <v>0</v>
      </c>
      <c r="AH78" s="15">
        <f t="shared" si="19"/>
        <v>0.377</v>
      </c>
    </row>
    <row r="79" spans="1:34" x14ac:dyDescent="0.3">
      <c r="A79" s="19" t="s">
        <v>90</v>
      </c>
      <c r="B79" s="20"/>
      <c r="C79" s="21"/>
      <c r="D79" s="22"/>
      <c r="E79" s="20"/>
      <c r="F79" s="21"/>
      <c r="G79" s="22"/>
      <c r="H79" s="20"/>
      <c r="I79" s="21"/>
      <c r="J79" s="22">
        <v>860</v>
      </c>
      <c r="K79" s="20"/>
      <c r="L79" s="21"/>
      <c r="M79" s="22"/>
      <c r="N79" s="20"/>
      <c r="O79" s="21"/>
      <c r="P79" s="22"/>
      <c r="Q79" s="20"/>
      <c r="R79" s="21"/>
      <c r="S79" s="22">
        <v>29</v>
      </c>
      <c r="T79" s="20"/>
      <c r="U79" s="21"/>
      <c r="V79" s="22"/>
      <c r="W79" s="20"/>
      <c r="X79" s="21"/>
      <c r="Y79" s="22">
        <v>4407</v>
      </c>
      <c r="Z79" s="20"/>
      <c r="AA79" s="21"/>
      <c r="AB79" s="22"/>
      <c r="AC79" s="20">
        <f t="shared" si="20"/>
        <v>0</v>
      </c>
      <c r="AD79" s="21">
        <f t="shared" si="21"/>
        <v>0</v>
      </c>
      <c r="AE79" s="22">
        <f t="shared" si="22"/>
        <v>5296</v>
      </c>
      <c r="AF79" s="23">
        <f t="shared" si="17"/>
        <v>0</v>
      </c>
      <c r="AG79" s="24">
        <f t="shared" si="18"/>
        <v>0</v>
      </c>
      <c r="AH79" s="25">
        <f t="shared" si="19"/>
        <v>5.2960000000000003</v>
      </c>
    </row>
    <row r="80" spans="1:34" x14ac:dyDescent="0.3">
      <c r="A80" s="11" t="s">
        <v>91</v>
      </c>
      <c r="B80" s="3"/>
      <c r="C80" s="1"/>
      <c r="D80" s="4"/>
      <c r="E80" s="3"/>
      <c r="F80" s="9"/>
      <c r="G80" s="10"/>
      <c r="H80" s="8"/>
      <c r="I80" s="9"/>
      <c r="J80" s="10">
        <v>10084</v>
      </c>
      <c r="K80" s="8"/>
      <c r="L80" s="9"/>
      <c r="M80" s="10"/>
      <c r="N80" s="8"/>
      <c r="O80" s="9"/>
      <c r="P80" s="10"/>
      <c r="Q80" s="8"/>
      <c r="R80" s="9"/>
      <c r="S80" s="10"/>
      <c r="T80" s="8"/>
      <c r="U80" s="9"/>
      <c r="V80" s="10">
        <v>1917</v>
      </c>
      <c r="W80" s="8"/>
      <c r="X80" s="9"/>
      <c r="Y80" s="10">
        <v>5898</v>
      </c>
      <c r="Z80" s="8"/>
      <c r="AA80" s="9"/>
      <c r="AB80" s="10"/>
      <c r="AC80" s="8">
        <f t="shared" si="20"/>
        <v>0</v>
      </c>
      <c r="AD80" s="9">
        <f t="shared" si="21"/>
        <v>0</v>
      </c>
      <c r="AE80" s="10">
        <f t="shared" si="22"/>
        <v>17899</v>
      </c>
      <c r="AF80" s="13">
        <f t="shared" si="17"/>
        <v>0</v>
      </c>
      <c r="AG80" s="14">
        <f t="shared" si="18"/>
        <v>0</v>
      </c>
      <c r="AH80" s="15">
        <f t="shared" si="19"/>
        <v>17.899000000000001</v>
      </c>
    </row>
    <row r="81" spans="1:34" x14ac:dyDescent="0.3">
      <c r="A81" s="19" t="s">
        <v>92</v>
      </c>
      <c r="B81" s="20"/>
      <c r="C81" s="21"/>
      <c r="D81" s="22"/>
      <c r="E81" s="20"/>
      <c r="F81" s="21"/>
      <c r="G81" s="22"/>
      <c r="H81" s="20"/>
      <c r="I81" s="21"/>
      <c r="J81" s="22">
        <v>0</v>
      </c>
      <c r="K81" s="20"/>
      <c r="L81" s="21"/>
      <c r="M81" s="22"/>
      <c r="N81" s="20"/>
      <c r="O81" s="21"/>
      <c r="P81" s="22"/>
      <c r="Q81" s="20"/>
      <c r="R81" s="21">
        <v>180</v>
      </c>
      <c r="S81" s="22"/>
      <c r="T81" s="20"/>
      <c r="U81" s="21"/>
      <c r="V81" s="22"/>
      <c r="W81" s="20"/>
      <c r="X81" s="21"/>
      <c r="Y81" s="22"/>
      <c r="Z81" s="20"/>
      <c r="AA81" s="21"/>
      <c r="AB81" s="22"/>
      <c r="AC81" s="20">
        <f t="shared" si="20"/>
        <v>0</v>
      </c>
      <c r="AD81" s="21">
        <f t="shared" si="21"/>
        <v>180</v>
      </c>
      <c r="AE81" s="22">
        <f t="shared" si="22"/>
        <v>0</v>
      </c>
      <c r="AF81" s="23">
        <f t="shared" si="17"/>
        <v>0</v>
      </c>
      <c r="AG81" s="24">
        <f t="shared" si="18"/>
        <v>0.18</v>
      </c>
      <c r="AH81" s="25">
        <f t="shared" si="19"/>
        <v>0</v>
      </c>
    </row>
    <row r="82" spans="1:34" x14ac:dyDescent="0.3">
      <c r="A82" s="11" t="s">
        <v>93</v>
      </c>
      <c r="B82" s="3"/>
      <c r="C82" s="1">
        <v>960</v>
      </c>
      <c r="D82" s="4"/>
      <c r="E82" s="3"/>
      <c r="F82" s="9"/>
      <c r="G82" s="10"/>
      <c r="H82" s="8"/>
      <c r="I82" s="9"/>
      <c r="J82" s="10">
        <v>3257</v>
      </c>
      <c r="K82" s="8"/>
      <c r="L82" s="9"/>
      <c r="M82" s="10"/>
      <c r="N82" s="8"/>
      <c r="O82" s="9"/>
      <c r="P82" s="10"/>
      <c r="Q82" s="8"/>
      <c r="R82" s="9">
        <v>407</v>
      </c>
      <c r="S82" s="10"/>
      <c r="T82" s="8"/>
      <c r="U82" s="9"/>
      <c r="V82" s="10"/>
      <c r="W82" s="8"/>
      <c r="X82" s="9"/>
      <c r="Y82" s="10">
        <v>18355</v>
      </c>
      <c r="Z82" s="8"/>
      <c r="AA82" s="9"/>
      <c r="AB82" s="10"/>
      <c r="AC82" s="8">
        <f t="shared" si="20"/>
        <v>0</v>
      </c>
      <c r="AD82" s="9">
        <f t="shared" si="21"/>
        <v>1367</v>
      </c>
      <c r="AE82" s="10">
        <f t="shared" si="22"/>
        <v>21612</v>
      </c>
      <c r="AF82" s="13">
        <f t="shared" si="17"/>
        <v>0</v>
      </c>
      <c r="AG82" s="14">
        <f t="shared" si="18"/>
        <v>1.367</v>
      </c>
      <c r="AH82" s="15">
        <f t="shared" si="19"/>
        <v>21.611999999999998</v>
      </c>
    </row>
    <row r="83" spans="1:34" x14ac:dyDescent="0.3">
      <c r="A83" s="19" t="s">
        <v>94</v>
      </c>
      <c r="B83" s="20"/>
      <c r="C83" s="21"/>
      <c r="D83" s="22"/>
      <c r="E83" s="20"/>
      <c r="F83" s="21"/>
      <c r="G83" s="22"/>
      <c r="H83" s="20"/>
      <c r="I83" s="21"/>
      <c r="J83" s="22">
        <v>39253</v>
      </c>
      <c r="K83" s="20"/>
      <c r="L83" s="21"/>
      <c r="M83" s="22"/>
      <c r="N83" s="20"/>
      <c r="O83" s="21"/>
      <c r="P83" s="22"/>
      <c r="Q83" s="20"/>
      <c r="R83" s="21"/>
      <c r="S83" s="22">
        <v>5371</v>
      </c>
      <c r="T83" s="20"/>
      <c r="U83" s="21"/>
      <c r="V83" s="22"/>
      <c r="W83" s="20"/>
      <c r="X83" s="21"/>
      <c r="Y83" s="22">
        <v>59059</v>
      </c>
      <c r="Z83" s="20"/>
      <c r="AA83" s="21"/>
      <c r="AB83" s="22"/>
      <c r="AC83" s="20">
        <f t="shared" si="20"/>
        <v>0</v>
      </c>
      <c r="AD83" s="21">
        <f t="shared" si="21"/>
        <v>0</v>
      </c>
      <c r="AE83" s="22">
        <f t="shared" si="22"/>
        <v>103683</v>
      </c>
      <c r="AF83" s="23">
        <f t="shared" si="17"/>
        <v>0</v>
      </c>
      <c r="AG83" s="24">
        <f t="shared" si="18"/>
        <v>0</v>
      </c>
      <c r="AH83" s="25">
        <f t="shared" si="19"/>
        <v>103.68300000000001</v>
      </c>
    </row>
    <row r="84" spans="1:34" x14ac:dyDescent="0.3">
      <c r="A84" s="11" t="s">
        <v>95</v>
      </c>
      <c r="B84" s="3"/>
      <c r="C84" s="1"/>
      <c r="D84" s="4"/>
      <c r="E84" s="3"/>
      <c r="F84" s="9"/>
      <c r="G84" s="10"/>
      <c r="H84" s="8"/>
      <c r="I84" s="9"/>
      <c r="J84" s="10"/>
      <c r="K84" s="8"/>
      <c r="L84" s="9"/>
      <c r="M84" s="10"/>
      <c r="N84" s="8"/>
      <c r="O84" s="9"/>
      <c r="P84" s="10"/>
      <c r="Q84" s="8"/>
      <c r="R84" s="9"/>
      <c r="S84" s="10"/>
      <c r="T84" s="8"/>
      <c r="U84" s="9"/>
      <c r="V84" s="10"/>
      <c r="W84" s="8"/>
      <c r="X84" s="9"/>
      <c r="Y84" s="10"/>
      <c r="Z84" s="8"/>
      <c r="AA84" s="9"/>
      <c r="AB84" s="10"/>
      <c r="AC84" s="8">
        <f t="shared" si="20"/>
        <v>0</v>
      </c>
      <c r="AD84" s="9">
        <f t="shared" si="21"/>
        <v>0</v>
      </c>
      <c r="AE84" s="10">
        <f t="shared" si="22"/>
        <v>0</v>
      </c>
      <c r="AF84" s="13">
        <f t="shared" si="17"/>
        <v>0</v>
      </c>
      <c r="AG84" s="14">
        <f t="shared" si="18"/>
        <v>0</v>
      </c>
      <c r="AH84" s="15">
        <f t="shared" si="19"/>
        <v>0</v>
      </c>
    </row>
    <row r="85" spans="1:34" x14ac:dyDescent="0.3">
      <c r="A85" s="19" t="s">
        <v>4</v>
      </c>
      <c r="B85" s="20"/>
      <c r="C85" s="21"/>
      <c r="D85" s="22"/>
      <c r="E85" s="20"/>
      <c r="F85" s="21"/>
      <c r="G85" s="22"/>
      <c r="H85" s="20"/>
      <c r="I85" s="21"/>
      <c r="J85" s="22">
        <v>947585</v>
      </c>
      <c r="K85" s="20"/>
      <c r="L85" s="21"/>
      <c r="M85" s="22">
        <v>106</v>
      </c>
      <c r="N85" s="20"/>
      <c r="O85" s="21"/>
      <c r="P85" s="22"/>
      <c r="Q85" s="20"/>
      <c r="R85" s="21"/>
      <c r="S85" s="22">
        <v>73151</v>
      </c>
      <c r="T85" s="20"/>
      <c r="U85" s="21"/>
      <c r="V85" s="22">
        <v>24602</v>
      </c>
      <c r="W85" s="20"/>
      <c r="X85" s="21">
        <v>1600</v>
      </c>
      <c r="Y85" s="22">
        <v>167318</v>
      </c>
      <c r="Z85" s="20"/>
      <c r="AA85" s="21"/>
      <c r="AB85" s="22"/>
      <c r="AC85" s="20">
        <f t="shared" si="20"/>
        <v>0</v>
      </c>
      <c r="AD85" s="21">
        <f t="shared" si="21"/>
        <v>1600</v>
      </c>
      <c r="AE85" s="22">
        <f t="shared" si="22"/>
        <v>1212762</v>
      </c>
      <c r="AF85" s="23">
        <f t="shared" si="17"/>
        <v>0</v>
      </c>
      <c r="AG85" s="24">
        <f t="shared" si="18"/>
        <v>1.6</v>
      </c>
      <c r="AH85" s="25">
        <f t="shared" si="19"/>
        <v>1212.7619999999999</v>
      </c>
    </row>
    <row r="86" spans="1:34" x14ac:dyDescent="0.3">
      <c r="A86" s="11" t="s">
        <v>96</v>
      </c>
      <c r="B86" s="3"/>
      <c r="C86" s="1"/>
      <c r="D86" s="4"/>
      <c r="E86" s="3"/>
      <c r="F86" s="9"/>
      <c r="G86" s="10"/>
      <c r="H86" s="8"/>
      <c r="I86" s="9"/>
      <c r="J86" s="10">
        <v>4896</v>
      </c>
      <c r="K86" s="8"/>
      <c r="L86" s="9"/>
      <c r="M86" s="10"/>
      <c r="N86" s="8"/>
      <c r="O86" s="9"/>
      <c r="P86" s="10"/>
      <c r="Q86" s="8"/>
      <c r="R86" s="9"/>
      <c r="S86" s="10"/>
      <c r="T86" s="8"/>
      <c r="U86" s="9"/>
      <c r="V86" s="10"/>
      <c r="W86" s="8"/>
      <c r="X86" s="9"/>
      <c r="Y86" s="10">
        <v>627</v>
      </c>
      <c r="Z86" s="8"/>
      <c r="AA86" s="9"/>
      <c r="AB86" s="10"/>
      <c r="AC86" s="8">
        <f t="shared" si="20"/>
        <v>0</v>
      </c>
      <c r="AD86" s="9">
        <f t="shared" si="21"/>
        <v>0</v>
      </c>
      <c r="AE86" s="10">
        <f t="shared" si="22"/>
        <v>5523</v>
      </c>
      <c r="AF86" s="13">
        <f t="shared" si="17"/>
        <v>0</v>
      </c>
      <c r="AG86" s="14">
        <f t="shared" si="18"/>
        <v>0</v>
      </c>
      <c r="AH86" s="15">
        <f t="shared" si="19"/>
        <v>5.5229999999999997</v>
      </c>
    </row>
    <row r="87" spans="1:34" x14ac:dyDescent="0.3">
      <c r="A87" s="19" t="s">
        <v>97</v>
      </c>
      <c r="B87" s="20"/>
      <c r="C87" s="21"/>
      <c r="D87" s="22"/>
      <c r="E87" s="20"/>
      <c r="F87" s="21"/>
      <c r="G87" s="22"/>
      <c r="H87" s="20"/>
      <c r="I87" s="21"/>
      <c r="J87" s="22">
        <v>25423</v>
      </c>
      <c r="K87" s="20"/>
      <c r="L87" s="21"/>
      <c r="M87" s="22"/>
      <c r="N87" s="20"/>
      <c r="O87" s="21"/>
      <c r="P87" s="22"/>
      <c r="Q87" s="20"/>
      <c r="R87" s="21"/>
      <c r="S87" s="22"/>
      <c r="T87" s="20"/>
      <c r="U87" s="21"/>
      <c r="V87" s="22"/>
      <c r="W87" s="20"/>
      <c r="X87" s="21"/>
      <c r="Y87" s="22">
        <v>58</v>
      </c>
      <c r="Z87" s="20"/>
      <c r="AA87" s="21"/>
      <c r="AB87" s="22"/>
      <c r="AC87" s="20">
        <f t="shared" si="20"/>
        <v>0</v>
      </c>
      <c r="AD87" s="21">
        <f t="shared" si="21"/>
        <v>0</v>
      </c>
      <c r="AE87" s="22">
        <f>SUM(AB87,Y87,V87,S87,P87,M87,J87,G87,D87)</f>
        <v>25481</v>
      </c>
      <c r="AF87" s="23">
        <f t="shared" si="17"/>
        <v>0</v>
      </c>
      <c r="AG87" s="24">
        <f t="shared" si="18"/>
        <v>0</v>
      </c>
      <c r="AH87" s="25">
        <f t="shared" si="19"/>
        <v>25.481000000000002</v>
      </c>
    </row>
    <row r="88" spans="1:34" x14ac:dyDescent="0.3">
      <c r="A88" s="11" t="s">
        <v>98</v>
      </c>
      <c r="B88" s="3"/>
      <c r="C88" s="1"/>
      <c r="D88" s="4"/>
      <c r="E88" s="3"/>
      <c r="F88" s="9"/>
      <c r="G88" s="10"/>
      <c r="H88" s="8"/>
      <c r="I88" s="9"/>
      <c r="J88" s="10">
        <v>0</v>
      </c>
      <c r="K88" s="8"/>
      <c r="L88" s="9"/>
      <c r="M88" s="10"/>
      <c r="N88" s="8"/>
      <c r="O88" s="9"/>
      <c r="P88" s="10"/>
      <c r="Q88" s="8"/>
      <c r="R88" s="9"/>
      <c r="S88" s="10"/>
      <c r="T88" s="8"/>
      <c r="U88" s="9"/>
      <c r="V88" s="10"/>
      <c r="W88" s="8"/>
      <c r="X88" s="9"/>
      <c r="Y88" s="10">
        <v>6</v>
      </c>
      <c r="Z88" s="8"/>
      <c r="AA88" s="9"/>
      <c r="AB88" s="10"/>
      <c r="AC88" s="8">
        <f t="shared" si="20"/>
        <v>0</v>
      </c>
      <c r="AD88" s="9">
        <f t="shared" si="21"/>
        <v>0</v>
      </c>
      <c r="AE88" s="10">
        <f t="shared" si="22"/>
        <v>6</v>
      </c>
      <c r="AF88" s="13">
        <f t="shared" si="17"/>
        <v>0</v>
      </c>
      <c r="AG88" s="14">
        <f t="shared" si="18"/>
        <v>0</v>
      </c>
      <c r="AH88" s="15">
        <f t="shared" si="19"/>
        <v>6.0000000000000001E-3</v>
      </c>
    </row>
    <row r="89" spans="1:34" x14ac:dyDescent="0.3">
      <c r="A89" s="19" t="s">
        <v>99</v>
      </c>
      <c r="B89" s="20"/>
      <c r="C89" s="21"/>
      <c r="D89" s="22"/>
      <c r="E89" s="20"/>
      <c r="F89" s="21"/>
      <c r="G89" s="22"/>
      <c r="H89" s="20"/>
      <c r="I89" s="21"/>
      <c r="J89" s="22">
        <v>5</v>
      </c>
      <c r="K89" s="20"/>
      <c r="L89" s="21"/>
      <c r="M89" s="22"/>
      <c r="N89" s="20"/>
      <c r="O89" s="21"/>
      <c r="P89" s="22"/>
      <c r="Q89" s="20"/>
      <c r="R89" s="21"/>
      <c r="S89" s="22"/>
      <c r="T89" s="20"/>
      <c r="U89" s="21"/>
      <c r="V89" s="22"/>
      <c r="W89" s="20"/>
      <c r="X89" s="21"/>
      <c r="Y89" s="22"/>
      <c r="Z89" s="20"/>
      <c r="AA89" s="21"/>
      <c r="AB89" s="22"/>
      <c r="AC89" s="20">
        <f t="shared" si="20"/>
        <v>0</v>
      </c>
      <c r="AD89" s="21">
        <f t="shared" si="21"/>
        <v>0</v>
      </c>
      <c r="AE89" s="22">
        <f t="shared" si="22"/>
        <v>5</v>
      </c>
      <c r="AF89" s="23">
        <f t="shared" si="17"/>
        <v>0</v>
      </c>
      <c r="AG89" s="24">
        <f t="shared" si="18"/>
        <v>0</v>
      </c>
      <c r="AH89" s="25">
        <f t="shared" si="19"/>
        <v>5.0000000000000001E-3</v>
      </c>
    </row>
    <row r="90" spans="1:34" x14ac:dyDescent="0.3">
      <c r="A90" s="11" t="s">
        <v>100</v>
      </c>
      <c r="B90" s="3"/>
      <c r="C90" s="1"/>
      <c r="D90" s="4"/>
      <c r="E90" s="3"/>
      <c r="F90" s="9"/>
      <c r="G90" s="10"/>
      <c r="H90" s="8"/>
      <c r="I90" s="9"/>
      <c r="J90" s="10">
        <v>2300</v>
      </c>
      <c r="K90" s="8"/>
      <c r="L90" s="9"/>
      <c r="M90" s="10">
        <v>207</v>
      </c>
      <c r="N90" s="8"/>
      <c r="O90" s="9"/>
      <c r="P90" s="10"/>
      <c r="Q90" s="8"/>
      <c r="R90" s="9"/>
      <c r="S90" s="10">
        <v>58024</v>
      </c>
      <c r="T90" s="8"/>
      <c r="U90" s="9"/>
      <c r="V90" s="10"/>
      <c r="W90" s="8"/>
      <c r="X90" s="9"/>
      <c r="Y90" s="10">
        <v>222630</v>
      </c>
      <c r="Z90" s="8"/>
      <c r="AA90" s="9"/>
      <c r="AB90" s="10"/>
      <c r="AC90" s="8">
        <f t="shared" si="20"/>
        <v>0</v>
      </c>
      <c r="AD90" s="9">
        <f t="shared" si="21"/>
        <v>0</v>
      </c>
      <c r="AE90" s="10">
        <f t="shared" si="22"/>
        <v>283161</v>
      </c>
      <c r="AF90" s="13">
        <f t="shared" si="17"/>
        <v>0</v>
      </c>
      <c r="AG90" s="14">
        <f t="shared" si="18"/>
        <v>0</v>
      </c>
      <c r="AH90" s="15">
        <f t="shared" si="19"/>
        <v>283.161</v>
      </c>
    </row>
    <row r="91" spans="1:34" x14ac:dyDescent="0.3">
      <c r="A91" s="19" t="s">
        <v>101</v>
      </c>
      <c r="B91" s="20"/>
      <c r="C91" s="21"/>
      <c r="D91" s="22"/>
      <c r="E91" s="20"/>
      <c r="F91" s="21"/>
      <c r="G91" s="22"/>
      <c r="H91" s="20"/>
      <c r="I91" s="21"/>
      <c r="J91" s="22">
        <v>1957</v>
      </c>
      <c r="K91" s="20"/>
      <c r="L91" s="21"/>
      <c r="M91" s="22">
        <v>28</v>
      </c>
      <c r="N91" s="20"/>
      <c r="O91" s="21"/>
      <c r="P91" s="22"/>
      <c r="Q91" s="20"/>
      <c r="R91" s="21"/>
      <c r="S91" s="22"/>
      <c r="T91" s="20"/>
      <c r="U91" s="21"/>
      <c r="V91" s="22"/>
      <c r="W91" s="20"/>
      <c r="X91" s="21"/>
      <c r="Y91" s="22">
        <v>42</v>
      </c>
      <c r="Z91" s="20"/>
      <c r="AA91" s="21"/>
      <c r="AB91" s="22"/>
      <c r="AC91" s="20">
        <f t="shared" si="20"/>
        <v>0</v>
      </c>
      <c r="AD91" s="21">
        <f t="shared" si="21"/>
        <v>0</v>
      </c>
      <c r="AE91" s="22">
        <f t="shared" si="22"/>
        <v>2027</v>
      </c>
      <c r="AF91" s="23">
        <f t="shared" si="17"/>
        <v>0</v>
      </c>
      <c r="AG91" s="24">
        <f t="shared" si="18"/>
        <v>0</v>
      </c>
      <c r="AH91" s="25">
        <f t="shared" si="19"/>
        <v>2.0270000000000001</v>
      </c>
    </row>
    <row r="92" spans="1:34" x14ac:dyDescent="0.3">
      <c r="A92" s="11" t="s">
        <v>102</v>
      </c>
      <c r="B92" s="3"/>
      <c r="C92" s="1"/>
      <c r="D92" s="4"/>
      <c r="E92" s="3"/>
      <c r="F92" s="9"/>
      <c r="G92" s="10"/>
      <c r="H92" s="8"/>
      <c r="I92" s="9"/>
      <c r="J92" s="10">
        <v>580</v>
      </c>
      <c r="K92" s="8"/>
      <c r="L92" s="9"/>
      <c r="M92" s="10"/>
      <c r="N92" s="8"/>
      <c r="O92" s="9"/>
      <c r="P92" s="10"/>
      <c r="Q92" s="8"/>
      <c r="R92" s="9"/>
      <c r="S92" s="10">
        <v>100</v>
      </c>
      <c r="T92" s="8"/>
      <c r="U92" s="9"/>
      <c r="V92" s="10"/>
      <c r="W92" s="8"/>
      <c r="X92" s="9"/>
      <c r="Y92" s="10"/>
      <c r="Z92" s="8"/>
      <c r="AA92" s="9"/>
      <c r="AB92" s="10"/>
      <c r="AC92" s="8">
        <f t="shared" si="20"/>
        <v>0</v>
      </c>
      <c r="AD92" s="9">
        <f t="shared" si="21"/>
        <v>0</v>
      </c>
      <c r="AE92" s="10">
        <f t="shared" si="22"/>
        <v>680</v>
      </c>
      <c r="AF92" s="13">
        <f t="shared" si="17"/>
        <v>0</v>
      </c>
      <c r="AG92" s="14">
        <f t="shared" si="18"/>
        <v>0</v>
      </c>
      <c r="AH92" s="15">
        <f t="shared" si="19"/>
        <v>0.68</v>
      </c>
    </row>
    <row r="93" spans="1:34" x14ac:dyDescent="0.3">
      <c r="A93" s="19" t="s">
        <v>103</v>
      </c>
      <c r="B93" s="20"/>
      <c r="C93" s="21"/>
      <c r="D93" s="22"/>
      <c r="E93" s="20"/>
      <c r="F93" s="21"/>
      <c r="G93" s="22"/>
      <c r="H93" s="20"/>
      <c r="I93" s="21"/>
      <c r="J93" s="22">
        <v>73238</v>
      </c>
      <c r="K93" s="20"/>
      <c r="L93" s="21"/>
      <c r="M93" s="22"/>
      <c r="N93" s="20"/>
      <c r="O93" s="21"/>
      <c r="P93" s="22"/>
      <c r="Q93" s="20"/>
      <c r="R93" s="21"/>
      <c r="S93" s="22">
        <v>40</v>
      </c>
      <c r="T93" s="20"/>
      <c r="U93" s="21"/>
      <c r="V93" s="22"/>
      <c r="W93" s="20"/>
      <c r="X93" s="21"/>
      <c r="Y93" s="22">
        <v>614</v>
      </c>
      <c r="Z93" s="20"/>
      <c r="AA93" s="21"/>
      <c r="AB93" s="22"/>
      <c r="AC93" s="20">
        <f t="shared" si="20"/>
        <v>0</v>
      </c>
      <c r="AD93" s="21">
        <f t="shared" si="21"/>
        <v>0</v>
      </c>
      <c r="AE93" s="22">
        <f t="shared" si="22"/>
        <v>73892</v>
      </c>
      <c r="AF93" s="23">
        <f t="shared" si="17"/>
        <v>0</v>
      </c>
      <c r="AG93" s="24">
        <f t="shared" si="18"/>
        <v>0</v>
      </c>
      <c r="AH93" s="25">
        <f t="shared" si="19"/>
        <v>73.891999999999996</v>
      </c>
    </row>
    <row r="94" spans="1:34" x14ac:dyDescent="0.3">
      <c r="A94" s="11" t="s">
        <v>104</v>
      </c>
      <c r="B94" s="3"/>
      <c r="C94" s="1"/>
      <c r="D94" s="4"/>
      <c r="E94" s="3"/>
      <c r="F94" s="9"/>
      <c r="G94" s="10"/>
      <c r="H94" s="8"/>
      <c r="I94" s="9"/>
      <c r="J94" s="10">
        <v>357</v>
      </c>
      <c r="K94" s="8"/>
      <c r="L94" s="9"/>
      <c r="M94" s="10"/>
      <c r="N94" s="8"/>
      <c r="O94" s="9"/>
      <c r="P94" s="10"/>
      <c r="Q94" s="8"/>
      <c r="R94" s="9"/>
      <c r="S94" s="10">
        <v>6</v>
      </c>
      <c r="T94" s="8"/>
      <c r="U94" s="9"/>
      <c r="V94" s="10"/>
      <c r="W94" s="8"/>
      <c r="X94" s="9"/>
      <c r="Y94" s="10"/>
      <c r="Z94" s="8"/>
      <c r="AA94" s="9"/>
      <c r="AB94" s="10"/>
      <c r="AC94" s="8">
        <f t="shared" si="20"/>
        <v>0</v>
      </c>
      <c r="AD94" s="9">
        <f t="shared" si="21"/>
        <v>0</v>
      </c>
      <c r="AE94" s="10">
        <f t="shared" si="22"/>
        <v>363</v>
      </c>
      <c r="AF94" s="13">
        <f t="shared" si="17"/>
        <v>0</v>
      </c>
      <c r="AG94" s="14">
        <f t="shared" si="18"/>
        <v>0</v>
      </c>
      <c r="AH94" s="15">
        <f t="shared" si="19"/>
        <v>0.36299999999999999</v>
      </c>
    </row>
    <row r="95" spans="1:34" x14ac:dyDescent="0.3">
      <c r="A95" s="19" t="s">
        <v>105</v>
      </c>
      <c r="B95" s="20"/>
      <c r="C95" s="21"/>
      <c r="D95" s="22"/>
      <c r="E95" s="20"/>
      <c r="F95" s="21"/>
      <c r="G95" s="22"/>
      <c r="H95" s="20"/>
      <c r="I95" s="21"/>
      <c r="J95" s="22">
        <v>0</v>
      </c>
      <c r="K95" s="20"/>
      <c r="L95" s="21"/>
      <c r="M95" s="22"/>
      <c r="N95" s="20"/>
      <c r="O95" s="21"/>
      <c r="P95" s="22"/>
      <c r="Q95" s="20"/>
      <c r="R95" s="21"/>
      <c r="S95" s="22"/>
      <c r="T95" s="20"/>
      <c r="U95" s="21"/>
      <c r="V95" s="22"/>
      <c r="W95" s="20"/>
      <c r="X95" s="21"/>
      <c r="Y95" s="22">
        <v>5</v>
      </c>
      <c r="Z95" s="20"/>
      <c r="AA95" s="21"/>
      <c r="AB95" s="22"/>
      <c r="AC95" s="20">
        <f t="shared" si="20"/>
        <v>0</v>
      </c>
      <c r="AD95" s="21">
        <f t="shared" si="21"/>
        <v>0</v>
      </c>
      <c r="AE95" s="22">
        <f t="shared" si="22"/>
        <v>5</v>
      </c>
      <c r="AF95" s="23">
        <f t="shared" si="17"/>
        <v>0</v>
      </c>
      <c r="AG95" s="24">
        <f t="shared" si="18"/>
        <v>0</v>
      </c>
      <c r="AH95" s="25">
        <f t="shared" si="19"/>
        <v>5.0000000000000001E-3</v>
      </c>
    </row>
    <row r="96" spans="1:34" x14ac:dyDescent="0.3">
      <c r="A96" s="11" t="s">
        <v>106</v>
      </c>
      <c r="B96" s="3"/>
      <c r="C96" s="1"/>
      <c r="D96" s="4"/>
      <c r="E96" s="3"/>
      <c r="F96" s="9"/>
      <c r="G96" s="10"/>
      <c r="H96" s="8"/>
      <c r="I96" s="9"/>
      <c r="J96" s="10">
        <v>24944</v>
      </c>
      <c r="K96" s="8"/>
      <c r="L96" s="9"/>
      <c r="M96" s="10">
        <v>5455</v>
      </c>
      <c r="N96" s="8"/>
      <c r="O96" s="9"/>
      <c r="P96" s="10"/>
      <c r="Q96" s="8"/>
      <c r="R96" s="9"/>
      <c r="S96" s="10">
        <v>74</v>
      </c>
      <c r="T96" s="8"/>
      <c r="U96" s="9"/>
      <c r="V96" s="10">
        <v>647</v>
      </c>
      <c r="W96" s="8"/>
      <c r="X96" s="9"/>
      <c r="Y96" s="10">
        <v>62089</v>
      </c>
      <c r="Z96" s="8"/>
      <c r="AA96" s="9"/>
      <c r="AB96" s="10"/>
      <c r="AC96" s="8">
        <f t="shared" si="20"/>
        <v>0</v>
      </c>
      <c r="AD96" s="9">
        <f t="shared" si="21"/>
        <v>0</v>
      </c>
      <c r="AE96" s="10">
        <f t="shared" si="22"/>
        <v>93209</v>
      </c>
      <c r="AF96" s="13">
        <f t="shared" si="17"/>
        <v>0</v>
      </c>
      <c r="AG96" s="14">
        <f t="shared" si="18"/>
        <v>0</v>
      </c>
      <c r="AH96" s="15">
        <f t="shared" si="19"/>
        <v>93.209000000000003</v>
      </c>
    </row>
    <row r="97" spans="1:34" x14ac:dyDescent="0.3">
      <c r="A97" s="19" t="s">
        <v>107</v>
      </c>
      <c r="B97" s="20"/>
      <c r="C97" s="21"/>
      <c r="D97" s="22"/>
      <c r="E97" s="20"/>
      <c r="F97" s="21"/>
      <c r="G97" s="22"/>
      <c r="H97" s="20"/>
      <c r="I97" s="21"/>
      <c r="J97" s="22"/>
      <c r="K97" s="20"/>
      <c r="L97" s="21"/>
      <c r="M97" s="22"/>
      <c r="N97" s="20"/>
      <c r="O97" s="21"/>
      <c r="P97" s="22"/>
      <c r="Q97" s="20"/>
      <c r="R97" s="21"/>
      <c r="S97" s="22"/>
      <c r="T97" s="20"/>
      <c r="U97" s="21"/>
      <c r="V97" s="22"/>
      <c r="W97" s="20"/>
      <c r="X97" s="21"/>
      <c r="Y97" s="22"/>
      <c r="Z97" s="20"/>
      <c r="AA97" s="21"/>
      <c r="AB97" s="22"/>
      <c r="AC97" s="20">
        <f t="shared" si="20"/>
        <v>0</v>
      </c>
      <c r="AD97" s="21">
        <f t="shared" si="21"/>
        <v>0</v>
      </c>
      <c r="AE97" s="22">
        <f t="shared" si="22"/>
        <v>0</v>
      </c>
      <c r="AF97" s="23">
        <f t="shared" si="17"/>
        <v>0</v>
      </c>
      <c r="AG97" s="24">
        <f t="shared" si="18"/>
        <v>0</v>
      </c>
      <c r="AH97" s="25">
        <f t="shared" si="19"/>
        <v>0</v>
      </c>
    </row>
    <row r="98" spans="1:34" x14ac:dyDescent="0.3">
      <c r="A98" s="11" t="s">
        <v>108</v>
      </c>
      <c r="B98" s="3"/>
      <c r="C98" s="1"/>
      <c r="D98" s="4"/>
      <c r="E98" s="3"/>
      <c r="F98" s="1"/>
      <c r="G98" s="4"/>
      <c r="H98" s="3"/>
      <c r="I98" s="1"/>
      <c r="J98" s="4">
        <v>11717</v>
      </c>
      <c r="K98" s="3"/>
      <c r="L98" s="1"/>
      <c r="M98" s="4">
        <v>212</v>
      </c>
      <c r="N98" s="3"/>
      <c r="O98" s="1"/>
      <c r="P98" s="4"/>
      <c r="Q98" s="3"/>
      <c r="R98" s="1"/>
      <c r="S98" s="4"/>
      <c r="T98" s="3"/>
      <c r="U98" s="1"/>
      <c r="V98" s="4"/>
      <c r="W98" s="3"/>
      <c r="X98" s="1">
        <v>1188800</v>
      </c>
      <c r="Y98" s="4">
        <v>909</v>
      </c>
      <c r="Z98" s="3"/>
      <c r="AA98" s="1"/>
      <c r="AB98" s="4"/>
      <c r="AC98" s="3">
        <f t="shared" si="20"/>
        <v>0</v>
      </c>
      <c r="AD98" s="1">
        <f t="shared" si="21"/>
        <v>1188800</v>
      </c>
      <c r="AE98" s="4">
        <f t="shared" si="22"/>
        <v>12838</v>
      </c>
      <c r="AF98" s="13">
        <f t="shared" si="17"/>
        <v>0</v>
      </c>
      <c r="AG98" s="14">
        <f t="shared" si="18"/>
        <v>1188.8</v>
      </c>
      <c r="AH98" s="15">
        <f t="shared" si="19"/>
        <v>12.837999999999999</v>
      </c>
    </row>
    <row r="99" spans="1:34" x14ac:dyDescent="0.3">
      <c r="A99" s="19" t="s">
        <v>109</v>
      </c>
      <c r="B99" s="20"/>
      <c r="C99" s="21"/>
      <c r="D99" s="22"/>
      <c r="E99" s="20"/>
      <c r="F99" s="21"/>
      <c r="G99" s="22"/>
      <c r="H99" s="20"/>
      <c r="I99" s="21"/>
      <c r="J99" s="22">
        <v>8783</v>
      </c>
      <c r="K99" s="20"/>
      <c r="L99" s="21"/>
      <c r="M99" s="22"/>
      <c r="N99" s="20"/>
      <c r="O99" s="21"/>
      <c r="P99" s="22"/>
      <c r="Q99" s="20"/>
      <c r="R99" s="21"/>
      <c r="S99" s="22"/>
      <c r="T99" s="20"/>
      <c r="U99" s="21"/>
      <c r="V99" s="22"/>
      <c r="W99" s="20"/>
      <c r="X99" s="21"/>
      <c r="Y99" s="22">
        <v>2175</v>
      </c>
      <c r="Z99" s="20"/>
      <c r="AA99" s="21"/>
      <c r="AB99" s="22"/>
      <c r="AC99" s="20">
        <f t="shared" si="20"/>
        <v>0</v>
      </c>
      <c r="AD99" s="21">
        <f t="shared" si="21"/>
        <v>0</v>
      </c>
      <c r="AE99" s="22">
        <f t="shared" si="22"/>
        <v>10958</v>
      </c>
      <c r="AF99" s="23">
        <f t="shared" si="17"/>
        <v>0</v>
      </c>
      <c r="AG99" s="24">
        <f t="shared" si="18"/>
        <v>0</v>
      </c>
      <c r="AH99" s="25">
        <f t="shared" si="19"/>
        <v>10.958</v>
      </c>
    </row>
    <row r="100" spans="1:34" x14ac:dyDescent="0.3">
      <c r="A100" s="11" t="s">
        <v>110</v>
      </c>
      <c r="B100" s="71"/>
      <c r="C100" s="72"/>
      <c r="D100" s="73"/>
      <c r="E100" s="71"/>
      <c r="F100" s="72"/>
      <c r="G100" s="73"/>
      <c r="H100" s="71"/>
      <c r="I100" s="72"/>
      <c r="J100" s="73"/>
      <c r="K100" s="71"/>
      <c r="L100" s="72"/>
      <c r="M100" s="73"/>
      <c r="N100" s="71"/>
      <c r="O100" s="72"/>
      <c r="P100" s="73"/>
      <c r="Q100" s="71"/>
      <c r="R100" s="72"/>
      <c r="S100" s="73"/>
      <c r="T100" s="71"/>
      <c r="U100" s="72"/>
      <c r="V100" s="73"/>
      <c r="W100" s="71"/>
      <c r="X100" s="72"/>
      <c r="Y100" s="73"/>
      <c r="Z100" s="71"/>
      <c r="AA100" s="72"/>
      <c r="AB100" s="73"/>
      <c r="AC100" s="71">
        <f t="shared" si="20"/>
        <v>0</v>
      </c>
      <c r="AD100" s="72">
        <f t="shared" si="21"/>
        <v>0</v>
      </c>
      <c r="AE100" s="73">
        <f t="shared" si="22"/>
        <v>0</v>
      </c>
      <c r="AF100" s="13">
        <f t="shared" si="17"/>
        <v>0</v>
      </c>
      <c r="AG100" s="14">
        <f t="shared" si="18"/>
        <v>0</v>
      </c>
      <c r="AH100" s="15">
        <f t="shared" si="19"/>
        <v>0</v>
      </c>
    </row>
    <row r="101" spans="1:34" x14ac:dyDescent="0.3">
      <c r="A101" s="19" t="s">
        <v>6</v>
      </c>
      <c r="B101" s="74"/>
      <c r="C101" s="75"/>
      <c r="D101" s="76"/>
      <c r="E101" s="74"/>
      <c r="F101" s="75">
        <v>30440</v>
      </c>
      <c r="G101" s="76"/>
      <c r="H101" s="74"/>
      <c r="I101" s="75"/>
      <c r="J101" s="76"/>
      <c r="K101" s="74"/>
      <c r="L101" s="75">
        <v>66892</v>
      </c>
      <c r="M101" s="76"/>
      <c r="N101" s="74"/>
      <c r="O101" s="75">
        <v>644305</v>
      </c>
      <c r="P101" s="76">
        <v>326414</v>
      </c>
      <c r="Q101" s="74"/>
      <c r="R101" s="75"/>
      <c r="S101" s="76">
        <v>529</v>
      </c>
      <c r="T101" s="74"/>
      <c r="U101" s="75">
        <v>92918</v>
      </c>
      <c r="V101" s="76"/>
      <c r="W101" s="74"/>
      <c r="X101" s="75">
        <v>96800</v>
      </c>
      <c r="Y101" s="76">
        <v>123</v>
      </c>
      <c r="Z101" s="74"/>
      <c r="AA101" s="75"/>
      <c r="AB101" s="76"/>
      <c r="AC101" s="74">
        <f t="shared" si="20"/>
        <v>0</v>
      </c>
      <c r="AD101" s="75">
        <f t="shared" si="21"/>
        <v>931355</v>
      </c>
      <c r="AE101" s="76">
        <f t="shared" si="22"/>
        <v>327066</v>
      </c>
      <c r="AF101" s="23">
        <f t="shared" si="17"/>
        <v>0</v>
      </c>
      <c r="AG101" s="24">
        <f t="shared" si="18"/>
        <v>931.35500000000002</v>
      </c>
      <c r="AH101" s="25">
        <f t="shared" si="19"/>
        <v>327.06599999999997</v>
      </c>
    </row>
    <row r="102" spans="1:34" x14ac:dyDescent="0.3">
      <c r="A102" s="11" t="s">
        <v>111</v>
      </c>
      <c r="B102" s="71"/>
      <c r="C102" s="72"/>
      <c r="D102" s="73"/>
      <c r="E102" s="71"/>
      <c r="F102" s="72"/>
      <c r="G102" s="73"/>
      <c r="H102" s="71"/>
      <c r="I102" s="72"/>
      <c r="J102" s="73"/>
      <c r="K102" s="71"/>
      <c r="L102" s="72"/>
      <c r="M102" s="73"/>
      <c r="N102" s="71"/>
      <c r="O102" s="72"/>
      <c r="P102" s="73"/>
      <c r="Q102" s="71"/>
      <c r="R102" s="72"/>
      <c r="S102" s="73"/>
      <c r="T102" s="71"/>
      <c r="U102" s="72"/>
      <c r="V102" s="73"/>
      <c r="W102" s="71"/>
      <c r="X102" s="72"/>
      <c r="Y102" s="73">
        <v>13</v>
      </c>
      <c r="Z102" s="71"/>
      <c r="AA102" s="72"/>
      <c r="AB102" s="73"/>
      <c r="AC102" s="71">
        <f t="shared" si="20"/>
        <v>0</v>
      </c>
      <c r="AD102" s="72">
        <f t="shared" si="21"/>
        <v>0</v>
      </c>
      <c r="AE102" s="73">
        <f t="shared" si="22"/>
        <v>13</v>
      </c>
      <c r="AF102" s="13">
        <f t="shared" si="17"/>
        <v>0</v>
      </c>
      <c r="AG102" s="14">
        <f t="shared" si="18"/>
        <v>0</v>
      </c>
      <c r="AH102" s="15">
        <f t="shared" si="19"/>
        <v>1.2999999999999999E-2</v>
      </c>
    </row>
    <row r="103" spans="1:34" x14ac:dyDescent="0.3">
      <c r="A103" s="19" t="s">
        <v>112</v>
      </c>
      <c r="B103" s="74"/>
      <c r="C103" s="75"/>
      <c r="D103" s="76"/>
      <c r="E103" s="74"/>
      <c r="F103" s="75">
        <v>36600</v>
      </c>
      <c r="G103" s="76"/>
      <c r="H103" s="74"/>
      <c r="I103" s="75"/>
      <c r="J103" s="76"/>
      <c r="K103" s="74"/>
      <c r="L103" s="75"/>
      <c r="M103" s="76"/>
      <c r="N103" s="74"/>
      <c r="O103" s="75"/>
      <c r="P103" s="76"/>
      <c r="Q103" s="74"/>
      <c r="R103" s="75"/>
      <c r="S103" s="76"/>
      <c r="T103" s="74"/>
      <c r="U103" s="75"/>
      <c r="V103" s="76"/>
      <c r="W103" s="74"/>
      <c r="X103" s="75">
        <v>913</v>
      </c>
      <c r="Y103" s="76"/>
      <c r="Z103" s="74"/>
      <c r="AA103" s="75"/>
      <c r="AB103" s="76"/>
      <c r="AC103" s="74">
        <f t="shared" si="20"/>
        <v>0</v>
      </c>
      <c r="AD103" s="75">
        <f t="shared" si="21"/>
        <v>37513</v>
      </c>
      <c r="AE103" s="76">
        <f t="shared" si="22"/>
        <v>0</v>
      </c>
      <c r="AF103" s="23">
        <f t="shared" si="17"/>
        <v>0</v>
      </c>
      <c r="AG103" s="24">
        <f t="shared" si="18"/>
        <v>37.512999999999998</v>
      </c>
      <c r="AH103" s="25">
        <f t="shared" si="19"/>
        <v>0</v>
      </c>
    </row>
    <row r="104" spans="1:34" x14ac:dyDescent="0.3">
      <c r="A104" s="11" t="s">
        <v>113</v>
      </c>
      <c r="B104" s="71"/>
      <c r="C104" s="72"/>
      <c r="D104" s="73"/>
      <c r="E104" s="71"/>
      <c r="F104" s="72"/>
      <c r="G104" s="73"/>
      <c r="H104" s="71"/>
      <c r="I104" s="72"/>
      <c r="J104" s="73">
        <v>9</v>
      </c>
      <c r="K104" s="71"/>
      <c r="L104" s="72"/>
      <c r="M104" s="73"/>
      <c r="N104" s="71"/>
      <c r="O104" s="72"/>
      <c r="P104" s="73"/>
      <c r="Q104" s="71"/>
      <c r="R104" s="72"/>
      <c r="S104" s="73"/>
      <c r="T104" s="71"/>
      <c r="U104" s="72"/>
      <c r="V104" s="73"/>
      <c r="W104" s="71"/>
      <c r="X104" s="72">
        <v>329</v>
      </c>
      <c r="Y104" s="73"/>
      <c r="Z104" s="71"/>
      <c r="AA104" s="72"/>
      <c r="AB104" s="73"/>
      <c r="AC104" s="71">
        <f t="shared" si="20"/>
        <v>0</v>
      </c>
      <c r="AD104" s="72">
        <f t="shared" si="21"/>
        <v>329</v>
      </c>
      <c r="AE104" s="73">
        <f t="shared" si="22"/>
        <v>9</v>
      </c>
      <c r="AF104" s="13">
        <f t="shared" si="17"/>
        <v>0</v>
      </c>
      <c r="AG104" s="14">
        <f t="shared" si="18"/>
        <v>0.32900000000000001</v>
      </c>
      <c r="AH104" s="15">
        <f t="shared" si="19"/>
        <v>8.9999999999999993E-3</v>
      </c>
    </row>
    <row r="105" spans="1:34" x14ac:dyDescent="0.3">
      <c r="A105" s="19" t="s">
        <v>114</v>
      </c>
      <c r="B105" s="74"/>
      <c r="C105" s="75"/>
      <c r="D105" s="76"/>
      <c r="E105" s="74"/>
      <c r="F105" s="75"/>
      <c r="G105" s="76"/>
      <c r="H105" s="74"/>
      <c r="I105" s="75"/>
      <c r="J105" s="76">
        <v>31</v>
      </c>
      <c r="K105" s="74"/>
      <c r="L105" s="75"/>
      <c r="M105" s="76"/>
      <c r="N105" s="74"/>
      <c r="O105" s="75"/>
      <c r="P105" s="76"/>
      <c r="Q105" s="74"/>
      <c r="R105" s="75"/>
      <c r="S105" s="76"/>
      <c r="T105" s="74"/>
      <c r="U105" s="75"/>
      <c r="V105" s="76"/>
      <c r="W105" s="74"/>
      <c r="X105" s="75"/>
      <c r="Y105" s="76">
        <v>44</v>
      </c>
      <c r="Z105" s="74"/>
      <c r="AA105" s="75"/>
      <c r="AB105" s="76"/>
      <c r="AC105" s="74">
        <f t="shared" si="20"/>
        <v>0</v>
      </c>
      <c r="AD105" s="75">
        <f t="shared" si="21"/>
        <v>0</v>
      </c>
      <c r="AE105" s="76">
        <f t="shared" si="22"/>
        <v>75</v>
      </c>
      <c r="AF105" s="23">
        <f t="shared" si="17"/>
        <v>0</v>
      </c>
      <c r="AG105" s="24">
        <f t="shared" si="18"/>
        <v>0</v>
      </c>
      <c r="AH105" s="25">
        <f t="shared" si="19"/>
        <v>7.4999999999999997E-2</v>
      </c>
    </row>
    <row r="106" spans="1:34" x14ac:dyDescent="0.3">
      <c r="A106" s="11" t="s">
        <v>115</v>
      </c>
      <c r="B106" s="71"/>
      <c r="C106" s="72"/>
      <c r="D106" s="73"/>
      <c r="E106" s="71"/>
      <c r="F106" s="72">
        <v>36407</v>
      </c>
      <c r="G106" s="73"/>
      <c r="H106" s="71"/>
      <c r="I106" s="72"/>
      <c r="J106" s="73">
        <v>59750</v>
      </c>
      <c r="K106" s="71"/>
      <c r="L106" s="72">
        <v>4279</v>
      </c>
      <c r="M106" s="73">
        <v>7</v>
      </c>
      <c r="N106" s="71"/>
      <c r="O106" s="72"/>
      <c r="P106" s="73"/>
      <c r="Q106" s="71"/>
      <c r="R106" s="72"/>
      <c r="S106" s="73">
        <v>1943</v>
      </c>
      <c r="T106" s="71"/>
      <c r="U106" s="72"/>
      <c r="V106" s="73"/>
      <c r="W106" s="71"/>
      <c r="X106" s="72"/>
      <c r="Y106" s="73">
        <v>77125</v>
      </c>
      <c r="Z106" s="71"/>
      <c r="AA106" s="72"/>
      <c r="AB106" s="73"/>
      <c r="AC106" s="71">
        <f t="shared" si="20"/>
        <v>0</v>
      </c>
      <c r="AD106" s="72">
        <f t="shared" si="21"/>
        <v>40686</v>
      </c>
      <c r="AE106" s="73">
        <f t="shared" si="22"/>
        <v>138825</v>
      </c>
      <c r="AF106" s="13">
        <f t="shared" si="17"/>
        <v>0</v>
      </c>
      <c r="AG106" s="14">
        <f t="shared" si="18"/>
        <v>40.686</v>
      </c>
      <c r="AH106" s="15">
        <f t="shared" si="19"/>
        <v>138.82499999999999</v>
      </c>
    </row>
    <row r="107" spans="1:34" x14ac:dyDescent="0.3">
      <c r="A107" s="19" t="s">
        <v>116</v>
      </c>
      <c r="B107" s="74"/>
      <c r="C107" s="75"/>
      <c r="D107" s="76"/>
      <c r="E107" s="74"/>
      <c r="F107" s="75"/>
      <c r="G107" s="76"/>
      <c r="H107" s="74"/>
      <c r="I107" s="75">
        <v>1</v>
      </c>
      <c r="J107" s="76">
        <v>108132</v>
      </c>
      <c r="K107" s="74"/>
      <c r="L107" s="75"/>
      <c r="M107" s="76"/>
      <c r="N107" s="74"/>
      <c r="O107" s="75"/>
      <c r="P107" s="76"/>
      <c r="Q107" s="74"/>
      <c r="R107" s="75">
        <v>89</v>
      </c>
      <c r="S107" s="76"/>
      <c r="T107" s="74"/>
      <c r="U107" s="75"/>
      <c r="V107" s="76"/>
      <c r="W107" s="74"/>
      <c r="X107" s="75">
        <v>9588</v>
      </c>
      <c r="Y107" s="76">
        <v>356523</v>
      </c>
      <c r="Z107" s="74"/>
      <c r="AA107" s="75"/>
      <c r="AB107" s="76"/>
      <c r="AC107" s="74">
        <f t="shared" si="20"/>
        <v>0</v>
      </c>
      <c r="AD107" s="75">
        <f t="shared" si="21"/>
        <v>9678</v>
      </c>
      <c r="AE107" s="76">
        <f t="shared" si="22"/>
        <v>464655</v>
      </c>
      <c r="AF107" s="23">
        <f t="shared" si="17"/>
        <v>0</v>
      </c>
      <c r="AG107" s="24">
        <f t="shared" si="18"/>
        <v>9.6780000000000008</v>
      </c>
      <c r="AH107" s="25">
        <f t="shared" si="19"/>
        <v>464.65499999999997</v>
      </c>
    </row>
    <row r="108" spans="1:34" x14ac:dyDescent="0.3">
      <c r="A108" s="11" t="s">
        <v>7</v>
      </c>
      <c r="B108" s="71"/>
      <c r="C108" s="72"/>
      <c r="D108" s="73"/>
      <c r="E108" s="71"/>
      <c r="F108" s="72"/>
      <c r="G108" s="73"/>
      <c r="H108" s="71"/>
      <c r="I108" s="72"/>
      <c r="J108" s="73">
        <v>17189</v>
      </c>
      <c r="K108" s="71"/>
      <c r="L108" s="72"/>
      <c r="M108" s="73"/>
      <c r="N108" s="71"/>
      <c r="O108" s="72"/>
      <c r="P108" s="73"/>
      <c r="Q108" s="71"/>
      <c r="R108" s="72"/>
      <c r="S108" s="73">
        <v>364069</v>
      </c>
      <c r="T108" s="71"/>
      <c r="U108" s="72"/>
      <c r="V108" s="73">
        <v>3848</v>
      </c>
      <c r="W108" s="71"/>
      <c r="X108" s="72"/>
      <c r="Y108" s="73">
        <v>9961</v>
      </c>
      <c r="Z108" s="71"/>
      <c r="AA108" s="72"/>
      <c r="AB108" s="73"/>
      <c r="AC108" s="71">
        <f t="shared" si="20"/>
        <v>0</v>
      </c>
      <c r="AD108" s="72">
        <f t="shared" si="21"/>
        <v>0</v>
      </c>
      <c r="AE108" s="73">
        <f t="shared" si="22"/>
        <v>395067</v>
      </c>
      <c r="AF108" s="13">
        <f t="shared" si="17"/>
        <v>0</v>
      </c>
      <c r="AG108" s="14">
        <f t="shared" si="18"/>
        <v>0</v>
      </c>
      <c r="AH108" s="15">
        <f t="shared" si="19"/>
        <v>395.06700000000001</v>
      </c>
    </row>
    <row r="109" spans="1:34" x14ac:dyDescent="0.3">
      <c r="A109" s="19" t="s">
        <v>117</v>
      </c>
      <c r="B109" s="74"/>
      <c r="C109" s="75"/>
      <c r="D109" s="76"/>
      <c r="E109" s="74"/>
      <c r="F109" s="75"/>
      <c r="G109" s="76"/>
      <c r="H109" s="74"/>
      <c r="I109" s="75"/>
      <c r="J109" s="76"/>
      <c r="K109" s="74"/>
      <c r="L109" s="75"/>
      <c r="M109" s="76"/>
      <c r="N109" s="74"/>
      <c r="O109" s="75"/>
      <c r="P109" s="76"/>
      <c r="Q109" s="74"/>
      <c r="R109" s="75"/>
      <c r="S109" s="76">
        <v>1518</v>
      </c>
      <c r="T109" s="74"/>
      <c r="U109" s="75"/>
      <c r="V109" s="76"/>
      <c r="W109" s="74"/>
      <c r="X109" s="75"/>
      <c r="Y109" s="76">
        <v>1085</v>
      </c>
      <c r="Z109" s="74"/>
      <c r="AA109" s="75"/>
      <c r="AB109" s="76"/>
      <c r="AC109" s="74">
        <f t="shared" si="20"/>
        <v>0</v>
      </c>
      <c r="AD109" s="75">
        <f t="shared" si="21"/>
        <v>0</v>
      </c>
      <c r="AE109" s="76">
        <f t="shared" si="22"/>
        <v>2603</v>
      </c>
      <c r="AF109" s="23">
        <f t="shared" si="17"/>
        <v>0</v>
      </c>
      <c r="AG109" s="24">
        <f t="shared" si="18"/>
        <v>0</v>
      </c>
      <c r="AH109" s="25">
        <f t="shared" si="19"/>
        <v>2.6030000000000002</v>
      </c>
    </row>
    <row r="110" spans="1:34" x14ac:dyDescent="0.3">
      <c r="A110" s="11" t="s">
        <v>118</v>
      </c>
      <c r="B110" s="71"/>
      <c r="C110" s="72"/>
      <c r="D110" s="73"/>
      <c r="E110" s="77"/>
      <c r="F110" s="78"/>
      <c r="G110" s="79"/>
      <c r="H110" s="77"/>
      <c r="I110" s="78"/>
      <c r="J110" s="79">
        <v>46038</v>
      </c>
      <c r="K110" s="77"/>
      <c r="L110" s="78"/>
      <c r="M110" s="79">
        <v>159</v>
      </c>
      <c r="N110" s="77"/>
      <c r="O110" s="78"/>
      <c r="P110" s="79"/>
      <c r="Q110" s="77"/>
      <c r="R110" s="78"/>
      <c r="S110" s="79">
        <v>8066</v>
      </c>
      <c r="T110" s="77"/>
      <c r="U110" s="78"/>
      <c r="V110" s="79">
        <v>1</v>
      </c>
      <c r="W110" s="77"/>
      <c r="X110" s="78">
        <v>298</v>
      </c>
      <c r="Y110" s="79">
        <v>264687</v>
      </c>
      <c r="Z110" s="77"/>
      <c r="AA110" s="78"/>
      <c r="AB110" s="79"/>
      <c r="AC110" s="77">
        <f t="shared" si="20"/>
        <v>0</v>
      </c>
      <c r="AD110" s="78">
        <f t="shared" si="21"/>
        <v>298</v>
      </c>
      <c r="AE110" s="79">
        <f t="shared" si="22"/>
        <v>318951</v>
      </c>
      <c r="AF110" s="13">
        <f t="shared" si="17"/>
        <v>0</v>
      </c>
      <c r="AG110" s="14">
        <f t="shared" si="18"/>
        <v>0.29799999999999999</v>
      </c>
      <c r="AH110" s="15">
        <f t="shared" si="19"/>
        <v>318.95100000000002</v>
      </c>
    </row>
    <row r="111" spans="1:34" s="33" customFormat="1" x14ac:dyDescent="0.3">
      <c r="A111" s="26" t="s">
        <v>10</v>
      </c>
      <c r="B111" s="80">
        <f t="shared" ref="B111:AB111" si="23">SUM(B112:B135)</f>
        <v>0</v>
      </c>
      <c r="C111" s="81">
        <f t="shared" si="23"/>
        <v>1524030</v>
      </c>
      <c r="D111" s="82">
        <f t="shared" si="23"/>
        <v>163859</v>
      </c>
      <c r="E111" s="80">
        <f t="shared" si="23"/>
        <v>0</v>
      </c>
      <c r="F111" s="81">
        <f t="shared" si="23"/>
        <v>2504453</v>
      </c>
      <c r="G111" s="82">
        <f t="shared" si="23"/>
        <v>3084</v>
      </c>
      <c r="H111" s="80">
        <f t="shared" si="23"/>
        <v>0</v>
      </c>
      <c r="I111" s="81">
        <f t="shared" si="23"/>
        <v>336</v>
      </c>
      <c r="J111" s="82">
        <f t="shared" si="23"/>
        <v>74366</v>
      </c>
      <c r="K111" s="80">
        <f t="shared" si="23"/>
        <v>0</v>
      </c>
      <c r="L111" s="81">
        <f t="shared" si="23"/>
        <v>120785</v>
      </c>
      <c r="M111" s="82">
        <f t="shared" si="23"/>
        <v>11186</v>
      </c>
      <c r="N111" s="80">
        <f t="shared" si="23"/>
        <v>0</v>
      </c>
      <c r="O111" s="81">
        <f t="shared" si="23"/>
        <v>4973</v>
      </c>
      <c r="P111" s="82">
        <f t="shared" si="23"/>
        <v>46</v>
      </c>
      <c r="Q111" s="80">
        <f t="shared" si="23"/>
        <v>42</v>
      </c>
      <c r="R111" s="81">
        <f t="shared" si="23"/>
        <v>701964</v>
      </c>
      <c r="S111" s="82">
        <f t="shared" si="23"/>
        <v>1345</v>
      </c>
      <c r="T111" s="80">
        <f t="shared" si="23"/>
        <v>856</v>
      </c>
      <c r="U111" s="81">
        <f t="shared" si="23"/>
        <v>2322885</v>
      </c>
      <c r="V111" s="82">
        <f t="shared" si="23"/>
        <v>50</v>
      </c>
      <c r="W111" s="80">
        <f t="shared" si="23"/>
        <v>0</v>
      </c>
      <c r="X111" s="81">
        <f t="shared" si="23"/>
        <v>238258</v>
      </c>
      <c r="Y111" s="82">
        <f t="shared" si="23"/>
        <v>460445</v>
      </c>
      <c r="Z111" s="80">
        <f t="shared" si="23"/>
        <v>19458</v>
      </c>
      <c r="AA111" s="81">
        <f t="shared" si="23"/>
        <v>3698038</v>
      </c>
      <c r="AB111" s="82">
        <f t="shared" si="23"/>
        <v>543826</v>
      </c>
      <c r="AC111" s="80">
        <f t="shared" si="20"/>
        <v>20356</v>
      </c>
      <c r="AD111" s="81">
        <f t="shared" si="21"/>
        <v>11115722</v>
      </c>
      <c r="AE111" s="82">
        <f t="shared" si="22"/>
        <v>1258207</v>
      </c>
      <c r="AF111" s="30">
        <f t="shared" si="17"/>
        <v>20.356000000000002</v>
      </c>
      <c r="AG111" s="31">
        <f t="shared" si="18"/>
        <v>11115.722</v>
      </c>
      <c r="AH111" s="32">
        <f t="shared" si="19"/>
        <v>1258.2070000000001</v>
      </c>
    </row>
    <row r="112" spans="1:34" x14ac:dyDescent="0.3">
      <c r="A112" s="11" t="s">
        <v>119</v>
      </c>
      <c r="B112" s="77"/>
      <c r="C112" s="78">
        <v>61736</v>
      </c>
      <c r="D112" s="79"/>
      <c r="E112" s="77"/>
      <c r="F112" s="78">
        <v>21300</v>
      </c>
      <c r="G112" s="79"/>
      <c r="H112" s="77"/>
      <c r="I112" s="78"/>
      <c r="J112" s="79">
        <v>278</v>
      </c>
      <c r="K112" s="77"/>
      <c r="L112" s="78">
        <v>37384</v>
      </c>
      <c r="M112" s="79"/>
      <c r="N112" s="77"/>
      <c r="O112" s="78"/>
      <c r="P112" s="79"/>
      <c r="Q112" s="77"/>
      <c r="R112" s="78">
        <v>492823</v>
      </c>
      <c r="S112" s="79"/>
      <c r="T112" s="77">
        <v>856</v>
      </c>
      <c r="U112" s="78"/>
      <c r="V112" s="79"/>
      <c r="W112" s="77"/>
      <c r="X112" s="78">
        <v>2736</v>
      </c>
      <c r="Y112" s="79">
        <v>164</v>
      </c>
      <c r="Z112" s="77"/>
      <c r="AA112" s="78">
        <v>237785</v>
      </c>
      <c r="AB112" s="79"/>
      <c r="AC112" s="77">
        <f t="shared" ref="AC112:AC135" si="24">SUM(Z112,W112,T112,Q112,N112,K112,H112,E112,B112)</f>
        <v>856</v>
      </c>
      <c r="AD112" s="78">
        <f t="shared" ref="AD112:AD135" si="25">SUM(AA112,X112,U112,R112,O112,L112,I112,F112,C112)</f>
        <v>853764</v>
      </c>
      <c r="AE112" s="79">
        <f t="shared" ref="AE112:AE135" si="26">SUM(AB112,Y112,V112,S112,P112,M112,J112,G112,D112)</f>
        <v>442</v>
      </c>
      <c r="AF112" s="13">
        <f t="shared" ref="AF112:AF135" si="27">AC112/1000</f>
        <v>0.85599999999999998</v>
      </c>
      <c r="AG112" s="14">
        <f t="shared" ref="AG112:AG135" si="28">AD112/1000</f>
        <v>853.76400000000001</v>
      </c>
      <c r="AH112" s="15">
        <f t="shared" ref="AH112:AH135" si="29">AE112/1000</f>
        <v>0.442</v>
      </c>
    </row>
    <row r="113" spans="1:34" x14ac:dyDescent="0.3">
      <c r="A113" s="19" t="s">
        <v>120</v>
      </c>
      <c r="B113" s="74"/>
      <c r="C113" s="75">
        <v>94422</v>
      </c>
      <c r="D113" s="76"/>
      <c r="E113" s="74"/>
      <c r="F113" s="75">
        <v>187333</v>
      </c>
      <c r="G113" s="76"/>
      <c r="H113" s="74"/>
      <c r="I113" s="75"/>
      <c r="J113" s="76"/>
      <c r="K113" s="74"/>
      <c r="L113" s="75">
        <v>17102</v>
      </c>
      <c r="M113" s="76"/>
      <c r="N113" s="74"/>
      <c r="O113" s="75"/>
      <c r="P113" s="76">
        <v>3</v>
      </c>
      <c r="Q113" s="74"/>
      <c r="R113" s="75"/>
      <c r="S113" s="76"/>
      <c r="T113" s="74"/>
      <c r="U113" s="75">
        <v>1046893</v>
      </c>
      <c r="V113" s="76"/>
      <c r="W113" s="74"/>
      <c r="X113" s="75">
        <v>4725</v>
      </c>
      <c r="Y113" s="76">
        <v>18</v>
      </c>
      <c r="Z113" s="74"/>
      <c r="AA113" s="75">
        <v>157399</v>
      </c>
      <c r="AB113" s="76"/>
      <c r="AC113" s="74">
        <f t="shared" si="24"/>
        <v>0</v>
      </c>
      <c r="AD113" s="75">
        <f t="shared" si="25"/>
        <v>1507874</v>
      </c>
      <c r="AE113" s="76">
        <f t="shared" si="26"/>
        <v>21</v>
      </c>
      <c r="AF113" s="23">
        <f t="shared" si="27"/>
        <v>0</v>
      </c>
      <c r="AG113" s="24">
        <f t="shared" si="28"/>
        <v>1507.874</v>
      </c>
      <c r="AH113" s="25">
        <f t="shared" si="29"/>
        <v>2.1000000000000001E-2</v>
      </c>
    </row>
    <row r="114" spans="1:34" x14ac:dyDescent="0.3">
      <c r="A114" s="11" t="s">
        <v>121</v>
      </c>
      <c r="B114" s="77"/>
      <c r="C114" s="78">
        <v>41494</v>
      </c>
      <c r="D114" s="79"/>
      <c r="E114" s="77"/>
      <c r="F114" s="78">
        <v>178</v>
      </c>
      <c r="G114" s="79"/>
      <c r="H114" s="77"/>
      <c r="I114" s="78"/>
      <c r="J114" s="79">
        <v>3319</v>
      </c>
      <c r="K114" s="77"/>
      <c r="L114" s="78">
        <v>56</v>
      </c>
      <c r="M114" s="79"/>
      <c r="N114" s="77"/>
      <c r="O114" s="78"/>
      <c r="P114" s="79"/>
      <c r="Q114" s="77"/>
      <c r="R114" s="78">
        <v>1376</v>
      </c>
      <c r="S114" s="79">
        <v>100</v>
      </c>
      <c r="T114" s="77"/>
      <c r="U114" s="78">
        <v>1</v>
      </c>
      <c r="V114" s="79"/>
      <c r="W114" s="77"/>
      <c r="X114" s="78">
        <v>62089</v>
      </c>
      <c r="Y114" s="79"/>
      <c r="Z114" s="77"/>
      <c r="AA114" s="78"/>
      <c r="AB114" s="79"/>
      <c r="AC114" s="77">
        <f t="shared" si="24"/>
        <v>0</v>
      </c>
      <c r="AD114" s="78">
        <f t="shared" si="25"/>
        <v>105194</v>
      </c>
      <c r="AE114" s="79">
        <f t="shared" si="26"/>
        <v>3419</v>
      </c>
      <c r="AF114" s="13">
        <f t="shared" si="27"/>
        <v>0</v>
      </c>
      <c r="AG114" s="14">
        <f t="shared" si="28"/>
        <v>105.194</v>
      </c>
      <c r="AH114" s="15">
        <f t="shared" si="29"/>
        <v>3.419</v>
      </c>
    </row>
    <row r="115" spans="1:34" x14ac:dyDescent="0.3">
      <c r="A115" s="19" t="s">
        <v>2</v>
      </c>
      <c r="B115" s="74"/>
      <c r="C115" s="75">
        <v>809744</v>
      </c>
      <c r="D115" s="76">
        <v>88059</v>
      </c>
      <c r="E115" s="74"/>
      <c r="F115" s="75">
        <v>8582</v>
      </c>
      <c r="G115" s="76"/>
      <c r="H115" s="74"/>
      <c r="I115" s="75">
        <v>13</v>
      </c>
      <c r="J115" s="76">
        <v>7928</v>
      </c>
      <c r="K115" s="74"/>
      <c r="L115" s="75">
        <v>55</v>
      </c>
      <c r="M115" s="76"/>
      <c r="N115" s="74"/>
      <c r="O115" s="75"/>
      <c r="P115" s="76"/>
      <c r="Q115" s="74"/>
      <c r="R115" s="75">
        <v>2615</v>
      </c>
      <c r="S115" s="76">
        <v>20</v>
      </c>
      <c r="T115" s="74"/>
      <c r="U115" s="75"/>
      <c r="V115" s="76"/>
      <c r="W115" s="74"/>
      <c r="X115" s="75">
        <v>5538</v>
      </c>
      <c r="Y115" s="76">
        <v>50600</v>
      </c>
      <c r="Z115" s="74"/>
      <c r="AA115" s="75">
        <v>3570</v>
      </c>
      <c r="AB115" s="76">
        <v>6207</v>
      </c>
      <c r="AC115" s="74">
        <f t="shared" si="24"/>
        <v>0</v>
      </c>
      <c r="AD115" s="75">
        <f t="shared" si="25"/>
        <v>830117</v>
      </c>
      <c r="AE115" s="76">
        <f t="shared" si="26"/>
        <v>152814</v>
      </c>
      <c r="AF115" s="23">
        <f t="shared" si="27"/>
        <v>0</v>
      </c>
      <c r="AG115" s="24">
        <f t="shared" si="28"/>
        <v>830.11699999999996</v>
      </c>
      <c r="AH115" s="25">
        <f t="shared" si="29"/>
        <v>152.81399999999999</v>
      </c>
    </row>
    <row r="116" spans="1:34" x14ac:dyDescent="0.3">
      <c r="A116" s="11" t="s">
        <v>122</v>
      </c>
      <c r="B116" s="77"/>
      <c r="C116" s="78">
        <v>61913</v>
      </c>
      <c r="D116" s="79"/>
      <c r="E116" s="77"/>
      <c r="F116" s="78">
        <v>78777</v>
      </c>
      <c r="G116" s="79">
        <v>3084</v>
      </c>
      <c r="H116" s="77"/>
      <c r="I116" s="78"/>
      <c r="J116" s="79"/>
      <c r="K116" s="77"/>
      <c r="L116" s="78"/>
      <c r="M116" s="79"/>
      <c r="N116" s="77"/>
      <c r="O116" s="78"/>
      <c r="P116" s="79"/>
      <c r="Q116" s="77"/>
      <c r="R116" s="78">
        <v>1393</v>
      </c>
      <c r="S116" s="79">
        <v>178</v>
      </c>
      <c r="T116" s="77"/>
      <c r="U116" s="78">
        <v>1</v>
      </c>
      <c r="V116" s="79"/>
      <c r="W116" s="77"/>
      <c r="X116" s="78">
        <v>6</v>
      </c>
      <c r="Y116" s="79">
        <v>4559</v>
      </c>
      <c r="Z116" s="77"/>
      <c r="AA116" s="78">
        <v>43041</v>
      </c>
      <c r="AB116" s="79">
        <v>24</v>
      </c>
      <c r="AC116" s="77">
        <f t="shared" si="24"/>
        <v>0</v>
      </c>
      <c r="AD116" s="78">
        <f t="shared" si="25"/>
        <v>185131</v>
      </c>
      <c r="AE116" s="79">
        <f t="shared" si="26"/>
        <v>7845</v>
      </c>
      <c r="AF116" s="13">
        <f t="shared" si="27"/>
        <v>0</v>
      </c>
      <c r="AG116" s="14">
        <f t="shared" si="28"/>
        <v>185.131</v>
      </c>
      <c r="AH116" s="15">
        <f t="shared" si="29"/>
        <v>7.8449999999999998</v>
      </c>
    </row>
    <row r="117" spans="1:34" x14ac:dyDescent="0.3">
      <c r="A117" s="19" t="s">
        <v>123</v>
      </c>
      <c r="B117" s="74"/>
      <c r="C117" s="75"/>
      <c r="D117" s="76"/>
      <c r="E117" s="74"/>
      <c r="F117" s="75"/>
      <c r="G117" s="76"/>
      <c r="H117" s="74"/>
      <c r="I117" s="75"/>
      <c r="J117" s="76"/>
      <c r="K117" s="74"/>
      <c r="L117" s="75"/>
      <c r="M117" s="76"/>
      <c r="N117" s="74"/>
      <c r="O117" s="75"/>
      <c r="P117" s="76"/>
      <c r="Q117" s="74"/>
      <c r="R117" s="75">
        <v>379</v>
      </c>
      <c r="S117" s="76"/>
      <c r="T117" s="74"/>
      <c r="U117" s="75"/>
      <c r="V117" s="76"/>
      <c r="W117" s="74"/>
      <c r="X117" s="75">
        <v>154</v>
      </c>
      <c r="Y117" s="76">
        <v>109</v>
      </c>
      <c r="Z117" s="74"/>
      <c r="AA117" s="75">
        <v>1534</v>
      </c>
      <c r="AB117" s="76">
        <v>165</v>
      </c>
      <c r="AC117" s="74">
        <f t="shared" si="24"/>
        <v>0</v>
      </c>
      <c r="AD117" s="75">
        <f t="shared" si="25"/>
        <v>2067</v>
      </c>
      <c r="AE117" s="76">
        <f t="shared" si="26"/>
        <v>274</v>
      </c>
      <c r="AF117" s="23">
        <f t="shared" si="27"/>
        <v>0</v>
      </c>
      <c r="AG117" s="24">
        <f t="shared" si="28"/>
        <v>2.0670000000000002</v>
      </c>
      <c r="AH117" s="25">
        <f t="shared" si="29"/>
        <v>0.27400000000000002</v>
      </c>
    </row>
    <row r="118" spans="1:34" x14ac:dyDescent="0.3">
      <c r="A118" s="11" t="s">
        <v>124</v>
      </c>
      <c r="B118" s="77"/>
      <c r="C118" s="78"/>
      <c r="D118" s="79"/>
      <c r="E118" s="77"/>
      <c r="F118" s="78"/>
      <c r="G118" s="79"/>
      <c r="H118" s="77"/>
      <c r="I118" s="78">
        <v>323</v>
      </c>
      <c r="J118" s="79"/>
      <c r="K118" s="77"/>
      <c r="L118" s="78"/>
      <c r="M118" s="79"/>
      <c r="N118" s="77"/>
      <c r="O118" s="78">
        <v>225</v>
      </c>
      <c r="P118" s="79"/>
      <c r="Q118" s="77"/>
      <c r="R118" s="78"/>
      <c r="S118" s="79">
        <v>0</v>
      </c>
      <c r="T118" s="77"/>
      <c r="U118" s="78"/>
      <c r="V118" s="79"/>
      <c r="W118" s="77"/>
      <c r="X118" s="78"/>
      <c r="Y118" s="79"/>
      <c r="Z118" s="77"/>
      <c r="AA118" s="78"/>
      <c r="AB118" s="79"/>
      <c r="AC118" s="77">
        <f t="shared" si="24"/>
        <v>0</v>
      </c>
      <c r="AD118" s="78">
        <f t="shared" si="25"/>
        <v>548</v>
      </c>
      <c r="AE118" s="79">
        <f t="shared" si="26"/>
        <v>0</v>
      </c>
      <c r="AF118" s="13">
        <f t="shared" si="27"/>
        <v>0</v>
      </c>
      <c r="AG118" s="14">
        <f t="shared" si="28"/>
        <v>0.54800000000000004</v>
      </c>
      <c r="AH118" s="15">
        <f t="shared" si="29"/>
        <v>0</v>
      </c>
    </row>
    <row r="119" spans="1:34" x14ac:dyDescent="0.3">
      <c r="A119" s="19" t="s">
        <v>125</v>
      </c>
      <c r="B119" s="74"/>
      <c r="C119" s="75">
        <v>66614</v>
      </c>
      <c r="D119" s="76"/>
      <c r="E119" s="74"/>
      <c r="F119" s="75"/>
      <c r="G119" s="76"/>
      <c r="H119" s="74"/>
      <c r="I119" s="75"/>
      <c r="J119" s="76"/>
      <c r="K119" s="74"/>
      <c r="L119" s="75"/>
      <c r="M119" s="76"/>
      <c r="N119" s="74"/>
      <c r="O119" s="75"/>
      <c r="P119" s="76"/>
      <c r="Q119" s="74"/>
      <c r="R119" s="75">
        <v>20066</v>
      </c>
      <c r="S119" s="76"/>
      <c r="T119" s="74"/>
      <c r="U119" s="75">
        <v>82</v>
      </c>
      <c r="V119" s="76"/>
      <c r="W119" s="74"/>
      <c r="X119" s="75">
        <v>24</v>
      </c>
      <c r="Y119" s="76"/>
      <c r="Z119" s="74"/>
      <c r="AA119" s="75"/>
      <c r="AB119" s="76"/>
      <c r="AC119" s="74">
        <f t="shared" si="24"/>
        <v>0</v>
      </c>
      <c r="AD119" s="75">
        <f t="shared" si="25"/>
        <v>86786</v>
      </c>
      <c r="AE119" s="76">
        <f t="shared" si="26"/>
        <v>0</v>
      </c>
      <c r="AF119" s="23">
        <f t="shared" si="27"/>
        <v>0</v>
      </c>
      <c r="AG119" s="24">
        <f t="shared" si="28"/>
        <v>86.786000000000001</v>
      </c>
      <c r="AH119" s="25">
        <f t="shared" si="29"/>
        <v>0</v>
      </c>
    </row>
    <row r="120" spans="1:34" x14ac:dyDescent="0.3">
      <c r="A120" s="11" t="s">
        <v>126</v>
      </c>
      <c r="B120" s="77"/>
      <c r="C120" s="78"/>
      <c r="D120" s="79"/>
      <c r="E120" s="77"/>
      <c r="F120" s="78"/>
      <c r="G120" s="79"/>
      <c r="H120" s="77"/>
      <c r="I120" s="78"/>
      <c r="J120" s="79"/>
      <c r="K120" s="77"/>
      <c r="L120" s="78"/>
      <c r="M120" s="79"/>
      <c r="N120" s="77"/>
      <c r="O120" s="78"/>
      <c r="P120" s="79"/>
      <c r="Q120" s="77"/>
      <c r="R120" s="78">
        <v>41</v>
      </c>
      <c r="S120" s="79"/>
      <c r="T120" s="77"/>
      <c r="U120" s="78"/>
      <c r="V120" s="79"/>
      <c r="W120" s="77"/>
      <c r="X120" s="78"/>
      <c r="Y120" s="79">
        <v>78</v>
      </c>
      <c r="Z120" s="77"/>
      <c r="AA120" s="78">
        <v>218</v>
      </c>
      <c r="AB120" s="79">
        <v>494</v>
      </c>
      <c r="AC120" s="77">
        <f t="shared" si="24"/>
        <v>0</v>
      </c>
      <c r="AD120" s="78">
        <f t="shared" si="25"/>
        <v>259</v>
      </c>
      <c r="AE120" s="79">
        <f t="shared" si="26"/>
        <v>572</v>
      </c>
      <c r="AF120" s="13">
        <f t="shared" si="27"/>
        <v>0</v>
      </c>
      <c r="AG120" s="14">
        <f t="shared" si="28"/>
        <v>0.25900000000000001</v>
      </c>
      <c r="AH120" s="15">
        <f t="shared" si="29"/>
        <v>0.57199999999999995</v>
      </c>
    </row>
    <row r="121" spans="1:34" x14ac:dyDescent="0.3">
      <c r="A121" s="19" t="s">
        <v>127</v>
      </c>
      <c r="B121" s="74"/>
      <c r="C121" s="75"/>
      <c r="D121" s="76"/>
      <c r="E121" s="74"/>
      <c r="F121" s="75"/>
      <c r="G121" s="76"/>
      <c r="H121" s="74"/>
      <c r="I121" s="75"/>
      <c r="J121" s="76"/>
      <c r="K121" s="74"/>
      <c r="L121" s="75"/>
      <c r="M121" s="76"/>
      <c r="N121" s="74"/>
      <c r="O121" s="75"/>
      <c r="P121" s="76"/>
      <c r="Q121" s="74"/>
      <c r="R121" s="75"/>
      <c r="S121" s="76"/>
      <c r="T121" s="74"/>
      <c r="U121" s="75"/>
      <c r="V121" s="76"/>
      <c r="W121" s="74"/>
      <c r="X121" s="75"/>
      <c r="Y121" s="76">
        <v>13</v>
      </c>
      <c r="Z121" s="74"/>
      <c r="AA121" s="75"/>
      <c r="AB121" s="76"/>
      <c r="AC121" s="74">
        <f t="shared" si="24"/>
        <v>0</v>
      </c>
      <c r="AD121" s="75">
        <f t="shared" si="25"/>
        <v>0</v>
      </c>
      <c r="AE121" s="76">
        <f t="shared" si="26"/>
        <v>13</v>
      </c>
      <c r="AF121" s="23">
        <f t="shared" si="27"/>
        <v>0</v>
      </c>
      <c r="AG121" s="24">
        <f t="shared" si="28"/>
        <v>0</v>
      </c>
      <c r="AH121" s="25">
        <f t="shared" si="29"/>
        <v>1.2999999999999999E-2</v>
      </c>
    </row>
    <row r="122" spans="1:34" x14ac:dyDescent="0.3">
      <c r="A122" s="11" t="s">
        <v>128</v>
      </c>
      <c r="B122" s="77"/>
      <c r="C122" s="78"/>
      <c r="D122" s="79"/>
      <c r="E122" s="77"/>
      <c r="F122" s="78"/>
      <c r="G122" s="79"/>
      <c r="H122" s="77"/>
      <c r="I122" s="78"/>
      <c r="J122" s="79"/>
      <c r="K122" s="77"/>
      <c r="L122" s="78"/>
      <c r="M122" s="79"/>
      <c r="N122" s="77"/>
      <c r="O122" s="78"/>
      <c r="P122" s="79"/>
      <c r="Q122" s="77"/>
      <c r="R122" s="78"/>
      <c r="S122" s="79"/>
      <c r="T122" s="77"/>
      <c r="U122" s="78"/>
      <c r="V122" s="79"/>
      <c r="W122" s="77"/>
      <c r="X122" s="78"/>
      <c r="Y122" s="79"/>
      <c r="Z122" s="77"/>
      <c r="AA122" s="78">
        <v>2</v>
      </c>
      <c r="AB122" s="79"/>
      <c r="AC122" s="77">
        <f t="shared" si="24"/>
        <v>0</v>
      </c>
      <c r="AD122" s="78">
        <f t="shared" si="25"/>
        <v>2</v>
      </c>
      <c r="AE122" s="79">
        <f t="shared" si="26"/>
        <v>0</v>
      </c>
      <c r="AF122" s="13">
        <f t="shared" si="27"/>
        <v>0</v>
      </c>
      <c r="AG122" s="14">
        <f t="shared" si="28"/>
        <v>2E-3</v>
      </c>
      <c r="AH122" s="15">
        <f t="shared" si="29"/>
        <v>0</v>
      </c>
    </row>
    <row r="123" spans="1:34" x14ac:dyDescent="0.3">
      <c r="A123" s="19" t="s">
        <v>129</v>
      </c>
      <c r="B123" s="74"/>
      <c r="C123" s="75">
        <v>884</v>
      </c>
      <c r="D123" s="76"/>
      <c r="E123" s="74"/>
      <c r="F123" s="75"/>
      <c r="G123" s="76"/>
      <c r="H123" s="74"/>
      <c r="I123" s="75"/>
      <c r="J123" s="76"/>
      <c r="K123" s="74"/>
      <c r="L123" s="75"/>
      <c r="M123" s="76"/>
      <c r="N123" s="74"/>
      <c r="O123" s="75"/>
      <c r="P123" s="76"/>
      <c r="Q123" s="74">
        <v>42</v>
      </c>
      <c r="R123" s="75">
        <v>8</v>
      </c>
      <c r="S123" s="76"/>
      <c r="T123" s="74"/>
      <c r="U123" s="75"/>
      <c r="V123" s="76"/>
      <c r="W123" s="74"/>
      <c r="X123" s="75"/>
      <c r="Y123" s="76"/>
      <c r="Z123" s="74"/>
      <c r="AA123" s="75"/>
      <c r="AB123" s="76"/>
      <c r="AC123" s="74">
        <f t="shared" si="24"/>
        <v>42</v>
      </c>
      <c r="AD123" s="75">
        <f t="shared" si="25"/>
        <v>892</v>
      </c>
      <c r="AE123" s="76">
        <f t="shared" si="26"/>
        <v>0</v>
      </c>
      <c r="AF123" s="23">
        <f t="shared" si="27"/>
        <v>4.2000000000000003E-2</v>
      </c>
      <c r="AG123" s="24">
        <f t="shared" si="28"/>
        <v>0.89200000000000002</v>
      </c>
      <c r="AH123" s="25">
        <f t="shared" si="29"/>
        <v>0</v>
      </c>
    </row>
    <row r="124" spans="1:34" x14ac:dyDescent="0.3">
      <c r="A124" s="11" t="s">
        <v>130</v>
      </c>
      <c r="B124" s="77"/>
      <c r="C124" s="78"/>
      <c r="D124" s="79"/>
      <c r="E124" s="77"/>
      <c r="F124" s="78"/>
      <c r="G124" s="79"/>
      <c r="H124" s="77"/>
      <c r="I124" s="78"/>
      <c r="J124" s="79"/>
      <c r="K124" s="77"/>
      <c r="L124" s="78"/>
      <c r="M124" s="79"/>
      <c r="N124" s="77"/>
      <c r="O124" s="78"/>
      <c r="P124" s="79"/>
      <c r="Q124" s="77"/>
      <c r="R124" s="78"/>
      <c r="S124" s="79"/>
      <c r="T124" s="77"/>
      <c r="U124" s="78"/>
      <c r="V124" s="79"/>
      <c r="W124" s="77"/>
      <c r="X124" s="78"/>
      <c r="Y124" s="79"/>
      <c r="Z124" s="77"/>
      <c r="AA124" s="78">
        <v>325</v>
      </c>
      <c r="AB124" s="79"/>
      <c r="AC124" s="77">
        <f t="shared" si="24"/>
        <v>0</v>
      </c>
      <c r="AD124" s="78">
        <f t="shared" si="25"/>
        <v>325</v>
      </c>
      <c r="AE124" s="79">
        <f t="shared" si="26"/>
        <v>0</v>
      </c>
      <c r="AF124" s="13">
        <f t="shared" si="27"/>
        <v>0</v>
      </c>
      <c r="AG124" s="14">
        <f t="shared" si="28"/>
        <v>0.32500000000000001</v>
      </c>
      <c r="AH124" s="15">
        <f t="shared" si="29"/>
        <v>0</v>
      </c>
    </row>
    <row r="125" spans="1:34" x14ac:dyDescent="0.3">
      <c r="A125" s="19" t="s">
        <v>131</v>
      </c>
      <c r="B125" s="74"/>
      <c r="C125" s="75">
        <v>111467</v>
      </c>
      <c r="D125" s="76"/>
      <c r="E125" s="74"/>
      <c r="F125" s="75">
        <v>534343</v>
      </c>
      <c r="G125" s="76"/>
      <c r="H125" s="74"/>
      <c r="I125" s="75"/>
      <c r="J125" s="76"/>
      <c r="K125" s="74"/>
      <c r="L125" s="75">
        <v>13181</v>
      </c>
      <c r="M125" s="76"/>
      <c r="N125" s="74"/>
      <c r="O125" s="75">
        <v>4748</v>
      </c>
      <c r="P125" s="76"/>
      <c r="Q125" s="74"/>
      <c r="R125" s="75">
        <v>5387</v>
      </c>
      <c r="S125" s="76">
        <v>0</v>
      </c>
      <c r="T125" s="74"/>
      <c r="U125" s="75">
        <v>809997</v>
      </c>
      <c r="V125" s="76"/>
      <c r="W125" s="74"/>
      <c r="X125" s="75">
        <v>116346</v>
      </c>
      <c r="Y125" s="76">
        <v>53081</v>
      </c>
      <c r="Z125" s="74"/>
      <c r="AA125" s="75">
        <v>2979639</v>
      </c>
      <c r="AB125" s="76">
        <v>259659</v>
      </c>
      <c r="AC125" s="74">
        <f t="shared" si="24"/>
        <v>0</v>
      </c>
      <c r="AD125" s="75">
        <f t="shared" si="25"/>
        <v>4575108</v>
      </c>
      <c r="AE125" s="76">
        <f t="shared" si="26"/>
        <v>312740</v>
      </c>
      <c r="AF125" s="23">
        <f t="shared" si="27"/>
        <v>0</v>
      </c>
      <c r="AG125" s="24">
        <f t="shared" si="28"/>
        <v>4575.1080000000002</v>
      </c>
      <c r="AH125" s="25">
        <f t="shared" si="29"/>
        <v>312.74</v>
      </c>
    </row>
    <row r="126" spans="1:34" x14ac:dyDescent="0.3">
      <c r="A126" s="11" t="s">
        <v>132</v>
      </c>
      <c r="B126" s="77"/>
      <c r="C126" s="78"/>
      <c r="D126" s="79"/>
      <c r="E126" s="77"/>
      <c r="F126" s="78"/>
      <c r="G126" s="79"/>
      <c r="H126" s="77"/>
      <c r="I126" s="78"/>
      <c r="J126" s="79"/>
      <c r="K126" s="77"/>
      <c r="L126" s="78"/>
      <c r="M126" s="79"/>
      <c r="N126" s="77"/>
      <c r="O126" s="78"/>
      <c r="P126" s="79"/>
      <c r="Q126" s="77"/>
      <c r="R126" s="78">
        <v>2418</v>
      </c>
      <c r="S126" s="79"/>
      <c r="T126" s="77"/>
      <c r="U126" s="78"/>
      <c r="V126" s="79"/>
      <c r="W126" s="77"/>
      <c r="X126" s="78"/>
      <c r="Y126" s="79"/>
      <c r="Z126" s="77"/>
      <c r="AA126" s="78">
        <v>8972</v>
      </c>
      <c r="AB126" s="79"/>
      <c r="AC126" s="77">
        <f t="shared" si="24"/>
        <v>0</v>
      </c>
      <c r="AD126" s="78">
        <f t="shared" si="25"/>
        <v>11390</v>
      </c>
      <c r="AE126" s="79">
        <f t="shared" si="26"/>
        <v>0</v>
      </c>
      <c r="AF126" s="13">
        <f t="shared" si="27"/>
        <v>0</v>
      </c>
      <c r="AG126" s="14">
        <f t="shared" si="28"/>
        <v>11.39</v>
      </c>
      <c r="AH126" s="15">
        <f t="shared" si="29"/>
        <v>0</v>
      </c>
    </row>
    <row r="127" spans="1:34" x14ac:dyDescent="0.3">
      <c r="A127" s="19" t="s">
        <v>133</v>
      </c>
      <c r="B127" s="74"/>
      <c r="C127" s="75"/>
      <c r="D127" s="76"/>
      <c r="E127" s="74"/>
      <c r="F127" s="75"/>
      <c r="G127" s="76"/>
      <c r="H127" s="74"/>
      <c r="I127" s="75"/>
      <c r="J127" s="76"/>
      <c r="K127" s="74"/>
      <c r="L127" s="75"/>
      <c r="M127" s="76">
        <v>870</v>
      </c>
      <c r="N127" s="74"/>
      <c r="O127" s="75"/>
      <c r="P127" s="76"/>
      <c r="Q127" s="74"/>
      <c r="R127" s="75"/>
      <c r="S127" s="76">
        <v>584</v>
      </c>
      <c r="T127" s="74"/>
      <c r="U127" s="75"/>
      <c r="V127" s="76"/>
      <c r="W127" s="74"/>
      <c r="X127" s="75"/>
      <c r="Y127" s="76">
        <v>43</v>
      </c>
      <c r="Z127" s="74"/>
      <c r="AA127" s="75"/>
      <c r="AB127" s="76"/>
      <c r="AC127" s="74">
        <f t="shared" si="24"/>
        <v>0</v>
      </c>
      <c r="AD127" s="75">
        <f t="shared" si="25"/>
        <v>0</v>
      </c>
      <c r="AE127" s="76">
        <f t="shared" si="26"/>
        <v>1497</v>
      </c>
      <c r="AF127" s="23">
        <f t="shared" si="27"/>
        <v>0</v>
      </c>
      <c r="AG127" s="24">
        <f t="shared" si="28"/>
        <v>0</v>
      </c>
      <c r="AH127" s="25">
        <f t="shared" si="29"/>
        <v>1.4970000000000001</v>
      </c>
    </row>
    <row r="128" spans="1:34" x14ac:dyDescent="0.3">
      <c r="A128" s="11" t="s">
        <v>134</v>
      </c>
      <c r="B128" s="77"/>
      <c r="C128" s="78"/>
      <c r="D128" s="79"/>
      <c r="E128" s="77"/>
      <c r="F128" s="78"/>
      <c r="G128" s="79"/>
      <c r="H128" s="77"/>
      <c r="I128" s="78"/>
      <c r="J128" s="79"/>
      <c r="K128" s="77"/>
      <c r="L128" s="78"/>
      <c r="M128" s="79"/>
      <c r="N128" s="77"/>
      <c r="O128" s="78"/>
      <c r="P128" s="79"/>
      <c r="Q128" s="77"/>
      <c r="R128" s="78"/>
      <c r="S128" s="79"/>
      <c r="T128" s="77"/>
      <c r="U128" s="78"/>
      <c r="V128" s="79"/>
      <c r="W128" s="77"/>
      <c r="X128" s="78"/>
      <c r="Y128" s="79"/>
      <c r="Z128" s="77"/>
      <c r="AA128" s="78"/>
      <c r="AB128" s="79"/>
      <c r="AC128" s="77">
        <f t="shared" si="24"/>
        <v>0</v>
      </c>
      <c r="AD128" s="78">
        <f t="shared" si="25"/>
        <v>0</v>
      </c>
      <c r="AE128" s="79">
        <f t="shared" si="26"/>
        <v>0</v>
      </c>
      <c r="AF128" s="13">
        <f t="shared" si="27"/>
        <v>0</v>
      </c>
      <c r="AG128" s="14">
        <f t="shared" si="28"/>
        <v>0</v>
      </c>
      <c r="AH128" s="15">
        <f t="shared" si="29"/>
        <v>0</v>
      </c>
    </row>
    <row r="129" spans="1:34" x14ac:dyDescent="0.3">
      <c r="A129" s="19" t="s">
        <v>135</v>
      </c>
      <c r="B129" s="74"/>
      <c r="C129" s="75">
        <v>68828</v>
      </c>
      <c r="D129" s="76"/>
      <c r="E129" s="74"/>
      <c r="F129" s="75">
        <v>1556653</v>
      </c>
      <c r="G129" s="76"/>
      <c r="H129" s="74"/>
      <c r="I129" s="75"/>
      <c r="J129" s="76"/>
      <c r="K129" s="74"/>
      <c r="L129" s="75">
        <v>50885</v>
      </c>
      <c r="M129" s="76">
        <v>103</v>
      </c>
      <c r="N129" s="74"/>
      <c r="O129" s="75"/>
      <c r="P129" s="76"/>
      <c r="Q129" s="74"/>
      <c r="R129" s="75">
        <v>113577</v>
      </c>
      <c r="S129" s="76"/>
      <c r="T129" s="74"/>
      <c r="U129" s="75">
        <v>464693</v>
      </c>
      <c r="V129" s="76"/>
      <c r="W129" s="74"/>
      <c r="X129" s="75">
        <v>46413</v>
      </c>
      <c r="Y129" s="76">
        <v>47272</v>
      </c>
      <c r="Z129" s="74">
        <v>19458</v>
      </c>
      <c r="AA129" s="75">
        <v>676</v>
      </c>
      <c r="AB129" s="76"/>
      <c r="AC129" s="74">
        <f t="shared" si="24"/>
        <v>19458</v>
      </c>
      <c r="AD129" s="75">
        <f t="shared" si="25"/>
        <v>2301725</v>
      </c>
      <c r="AE129" s="76">
        <f t="shared" si="26"/>
        <v>47375</v>
      </c>
      <c r="AF129" s="23">
        <f t="shared" si="27"/>
        <v>19.457999999999998</v>
      </c>
      <c r="AG129" s="24">
        <f t="shared" si="28"/>
        <v>2301.7249999999999</v>
      </c>
      <c r="AH129" s="25">
        <f t="shared" si="29"/>
        <v>47.375</v>
      </c>
    </row>
    <row r="130" spans="1:34" x14ac:dyDescent="0.3">
      <c r="A130" s="11" t="s">
        <v>136</v>
      </c>
      <c r="B130" s="77"/>
      <c r="C130" s="78"/>
      <c r="D130" s="79"/>
      <c r="E130" s="77"/>
      <c r="F130" s="78"/>
      <c r="G130" s="79"/>
      <c r="H130" s="77"/>
      <c r="I130" s="78"/>
      <c r="J130" s="79"/>
      <c r="K130" s="77"/>
      <c r="L130" s="78"/>
      <c r="M130" s="79"/>
      <c r="N130" s="77"/>
      <c r="O130" s="78"/>
      <c r="P130" s="79"/>
      <c r="Q130" s="77"/>
      <c r="R130" s="78">
        <v>4029</v>
      </c>
      <c r="S130" s="79">
        <v>381</v>
      </c>
      <c r="T130" s="77"/>
      <c r="U130" s="78"/>
      <c r="V130" s="79"/>
      <c r="W130" s="77"/>
      <c r="X130" s="78"/>
      <c r="Y130" s="79">
        <v>14</v>
      </c>
      <c r="Z130" s="77"/>
      <c r="AA130" s="78"/>
      <c r="AB130" s="79"/>
      <c r="AC130" s="77">
        <f t="shared" si="24"/>
        <v>0</v>
      </c>
      <c r="AD130" s="78">
        <f t="shared" si="25"/>
        <v>4029</v>
      </c>
      <c r="AE130" s="79">
        <f t="shared" si="26"/>
        <v>395</v>
      </c>
      <c r="AF130" s="13">
        <f t="shared" si="27"/>
        <v>0</v>
      </c>
      <c r="AG130" s="14">
        <f t="shared" si="28"/>
        <v>4.0289999999999999</v>
      </c>
      <c r="AH130" s="15">
        <f t="shared" si="29"/>
        <v>0.39500000000000002</v>
      </c>
    </row>
    <row r="131" spans="1:34" x14ac:dyDescent="0.3">
      <c r="A131" s="19" t="s">
        <v>137</v>
      </c>
      <c r="B131" s="74"/>
      <c r="C131" s="75"/>
      <c r="D131" s="76"/>
      <c r="E131" s="74"/>
      <c r="F131" s="75"/>
      <c r="G131" s="76"/>
      <c r="H131" s="74"/>
      <c r="I131" s="75"/>
      <c r="J131" s="76"/>
      <c r="K131" s="74"/>
      <c r="L131" s="75"/>
      <c r="M131" s="76"/>
      <c r="N131" s="74"/>
      <c r="O131" s="75"/>
      <c r="P131" s="76"/>
      <c r="Q131" s="74"/>
      <c r="R131" s="75">
        <v>654</v>
      </c>
      <c r="S131" s="76"/>
      <c r="T131" s="74"/>
      <c r="U131" s="75"/>
      <c r="V131" s="76"/>
      <c r="W131" s="74"/>
      <c r="X131" s="75"/>
      <c r="Y131" s="76"/>
      <c r="Z131" s="74"/>
      <c r="AA131" s="75"/>
      <c r="AB131" s="76"/>
      <c r="AC131" s="74">
        <f t="shared" si="24"/>
        <v>0</v>
      </c>
      <c r="AD131" s="75">
        <f t="shared" si="25"/>
        <v>654</v>
      </c>
      <c r="AE131" s="76">
        <f t="shared" si="26"/>
        <v>0</v>
      </c>
      <c r="AF131" s="23">
        <f t="shared" si="27"/>
        <v>0</v>
      </c>
      <c r="AG131" s="24">
        <f t="shared" si="28"/>
        <v>0.65400000000000003</v>
      </c>
      <c r="AH131" s="25">
        <f t="shared" si="29"/>
        <v>0</v>
      </c>
    </row>
    <row r="132" spans="1:34" x14ac:dyDescent="0.3">
      <c r="A132" s="11" t="s">
        <v>138</v>
      </c>
      <c r="B132" s="77"/>
      <c r="C132" s="78"/>
      <c r="D132" s="79">
        <v>21</v>
      </c>
      <c r="E132" s="77"/>
      <c r="F132" s="78"/>
      <c r="G132" s="79"/>
      <c r="H132" s="77"/>
      <c r="I132" s="78"/>
      <c r="J132" s="79"/>
      <c r="K132" s="77"/>
      <c r="L132" s="78"/>
      <c r="M132" s="79"/>
      <c r="N132" s="77"/>
      <c r="O132" s="78"/>
      <c r="P132" s="79"/>
      <c r="Q132" s="77"/>
      <c r="R132" s="78"/>
      <c r="S132" s="79">
        <v>0</v>
      </c>
      <c r="T132" s="77"/>
      <c r="U132" s="78"/>
      <c r="V132" s="79"/>
      <c r="W132" s="77"/>
      <c r="X132" s="78"/>
      <c r="Y132" s="79"/>
      <c r="Z132" s="77"/>
      <c r="AA132" s="78"/>
      <c r="AB132" s="79"/>
      <c r="AC132" s="77">
        <f t="shared" si="24"/>
        <v>0</v>
      </c>
      <c r="AD132" s="78">
        <f t="shared" si="25"/>
        <v>0</v>
      </c>
      <c r="AE132" s="79">
        <f t="shared" si="26"/>
        <v>21</v>
      </c>
      <c r="AF132" s="13">
        <f t="shared" si="27"/>
        <v>0</v>
      </c>
      <c r="AG132" s="14">
        <f t="shared" si="28"/>
        <v>0</v>
      </c>
      <c r="AH132" s="15">
        <f t="shared" si="29"/>
        <v>2.1000000000000001E-2</v>
      </c>
    </row>
    <row r="133" spans="1:34" x14ac:dyDescent="0.3">
      <c r="A133" s="19" t="s">
        <v>139</v>
      </c>
      <c r="B133" s="74"/>
      <c r="C133" s="75"/>
      <c r="D133" s="76"/>
      <c r="E133" s="74"/>
      <c r="F133" s="75"/>
      <c r="G133" s="76"/>
      <c r="H133" s="74"/>
      <c r="I133" s="75"/>
      <c r="J133" s="76"/>
      <c r="K133" s="74"/>
      <c r="L133" s="75"/>
      <c r="M133" s="76"/>
      <c r="N133" s="74"/>
      <c r="O133" s="75"/>
      <c r="P133" s="76"/>
      <c r="Q133" s="74"/>
      <c r="R133" s="75">
        <v>334</v>
      </c>
      <c r="S133" s="76"/>
      <c r="T133" s="74"/>
      <c r="U133" s="75"/>
      <c r="V133" s="76"/>
      <c r="W133" s="74"/>
      <c r="X133" s="75"/>
      <c r="Y133" s="76">
        <v>70</v>
      </c>
      <c r="Z133" s="74"/>
      <c r="AA133" s="75"/>
      <c r="AB133" s="76"/>
      <c r="AC133" s="74">
        <f t="shared" si="24"/>
        <v>0</v>
      </c>
      <c r="AD133" s="75">
        <f t="shared" si="25"/>
        <v>334</v>
      </c>
      <c r="AE133" s="76">
        <f t="shared" si="26"/>
        <v>70</v>
      </c>
      <c r="AF133" s="23">
        <f t="shared" si="27"/>
        <v>0</v>
      </c>
      <c r="AG133" s="24">
        <f t="shared" si="28"/>
        <v>0.33400000000000002</v>
      </c>
      <c r="AH133" s="25">
        <f t="shared" si="29"/>
        <v>7.0000000000000007E-2</v>
      </c>
    </row>
    <row r="134" spans="1:34" x14ac:dyDescent="0.3">
      <c r="A134" s="11" t="s">
        <v>140</v>
      </c>
      <c r="B134" s="77"/>
      <c r="C134" s="78">
        <v>206928</v>
      </c>
      <c r="D134" s="79">
        <v>75779</v>
      </c>
      <c r="E134" s="77"/>
      <c r="F134" s="78">
        <v>117287</v>
      </c>
      <c r="G134" s="79"/>
      <c r="H134" s="77"/>
      <c r="I134" s="78"/>
      <c r="J134" s="79">
        <v>62841</v>
      </c>
      <c r="K134" s="77"/>
      <c r="L134" s="78">
        <v>2122</v>
      </c>
      <c r="M134" s="79">
        <v>10213</v>
      </c>
      <c r="N134" s="77"/>
      <c r="O134" s="78"/>
      <c r="P134" s="79">
        <v>43</v>
      </c>
      <c r="Q134" s="77"/>
      <c r="R134" s="78">
        <v>56864</v>
      </c>
      <c r="S134" s="79">
        <v>82</v>
      </c>
      <c r="T134" s="77"/>
      <c r="U134" s="78">
        <v>1218</v>
      </c>
      <c r="V134" s="79">
        <v>50</v>
      </c>
      <c r="W134" s="77"/>
      <c r="X134" s="78">
        <v>227</v>
      </c>
      <c r="Y134" s="79">
        <v>304247</v>
      </c>
      <c r="Z134" s="77"/>
      <c r="AA134" s="78">
        <v>264877</v>
      </c>
      <c r="AB134" s="79">
        <v>277277</v>
      </c>
      <c r="AC134" s="77">
        <f t="shared" si="24"/>
        <v>0</v>
      </c>
      <c r="AD134" s="78">
        <f t="shared" si="25"/>
        <v>649523</v>
      </c>
      <c r="AE134" s="79">
        <f t="shared" si="26"/>
        <v>730532</v>
      </c>
      <c r="AF134" s="13">
        <f t="shared" si="27"/>
        <v>0</v>
      </c>
      <c r="AG134" s="14">
        <f t="shared" si="28"/>
        <v>649.52300000000002</v>
      </c>
      <c r="AH134" s="15">
        <f t="shared" si="29"/>
        <v>730.53200000000004</v>
      </c>
    </row>
    <row r="135" spans="1:34" x14ac:dyDescent="0.3">
      <c r="A135" s="19" t="s">
        <v>141</v>
      </c>
      <c r="B135" s="74"/>
      <c r="C135" s="75"/>
      <c r="D135" s="76"/>
      <c r="E135" s="74"/>
      <c r="F135" s="75"/>
      <c r="G135" s="76"/>
      <c r="H135" s="74"/>
      <c r="I135" s="75"/>
      <c r="J135" s="76"/>
      <c r="K135" s="74"/>
      <c r="L135" s="75"/>
      <c r="M135" s="76"/>
      <c r="N135" s="74"/>
      <c r="O135" s="75"/>
      <c r="P135" s="76"/>
      <c r="Q135" s="74"/>
      <c r="R135" s="75"/>
      <c r="S135" s="76"/>
      <c r="T135" s="74"/>
      <c r="U135" s="75"/>
      <c r="V135" s="76"/>
      <c r="W135" s="74"/>
      <c r="X135" s="75"/>
      <c r="Y135" s="76">
        <v>177</v>
      </c>
      <c r="Z135" s="74"/>
      <c r="AA135" s="75"/>
      <c r="AB135" s="76"/>
      <c r="AC135" s="74">
        <f t="shared" si="24"/>
        <v>0</v>
      </c>
      <c r="AD135" s="75">
        <f t="shared" si="25"/>
        <v>0</v>
      </c>
      <c r="AE135" s="76">
        <f t="shared" si="26"/>
        <v>177</v>
      </c>
      <c r="AF135" s="23">
        <f t="shared" si="27"/>
        <v>0</v>
      </c>
      <c r="AG135" s="24">
        <f t="shared" si="28"/>
        <v>0</v>
      </c>
      <c r="AH135" s="25">
        <f t="shared" si="29"/>
        <v>0.17699999999999999</v>
      </c>
    </row>
    <row r="136" spans="1:34" s="33" customFormat="1" x14ac:dyDescent="0.3">
      <c r="A136" s="26" t="s">
        <v>142</v>
      </c>
      <c r="B136" s="80">
        <f>SUM(B137:B142)</f>
        <v>0</v>
      </c>
      <c r="C136" s="81">
        <f t="shared" ref="C136:AB136" si="30">SUM(C137:C142)</f>
        <v>4013</v>
      </c>
      <c r="D136" s="82">
        <f t="shared" si="30"/>
        <v>0</v>
      </c>
      <c r="E136" s="80">
        <f t="shared" si="30"/>
        <v>0</v>
      </c>
      <c r="F136" s="81">
        <f t="shared" si="30"/>
        <v>52485</v>
      </c>
      <c r="G136" s="82">
        <f t="shared" si="30"/>
        <v>0</v>
      </c>
      <c r="H136" s="80">
        <f t="shared" si="30"/>
        <v>0</v>
      </c>
      <c r="I136" s="81">
        <f t="shared" si="30"/>
        <v>0</v>
      </c>
      <c r="J136" s="82">
        <f t="shared" si="30"/>
        <v>192</v>
      </c>
      <c r="K136" s="80">
        <f t="shared" si="30"/>
        <v>0</v>
      </c>
      <c r="L136" s="81">
        <f t="shared" si="30"/>
        <v>30</v>
      </c>
      <c r="M136" s="82">
        <f t="shared" si="30"/>
        <v>26</v>
      </c>
      <c r="N136" s="80">
        <f t="shared" si="30"/>
        <v>0</v>
      </c>
      <c r="O136" s="81">
        <f t="shared" si="30"/>
        <v>0</v>
      </c>
      <c r="P136" s="82">
        <f t="shared" si="30"/>
        <v>0</v>
      </c>
      <c r="Q136" s="80">
        <f t="shared" si="30"/>
        <v>0</v>
      </c>
      <c r="R136" s="81">
        <f t="shared" si="30"/>
        <v>10652</v>
      </c>
      <c r="S136" s="82">
        <f t="shared" si="30"/>
        <v>40</v>
      </c>
      <c r="T136" s="80">
        <f t="shared" si="30"/>
        <v>0</v>
      </c>
      <c r="U136" s="81">
        <f t="shared" si="30"/>
        <v>79526</v>
      </c>
      <c r="V136" s="82">
        <f t="shared" si="30"/>
        <v>989</v>
      </c>
      <c r="W136" s="80">
        <f t="shared" si="30"/>
        <v>0</v>
      </c>
      <c r="X136" s="81">
        <f t="shared" si="30"/>
        <v>33820</v>
      </c>
      <c r="Y136" s="82">
        <f t="shared" si="30"/>
        <v>8878</v>
      </c>
      <c r="Z136" s="80">
        <f t="shared" si="30"/>
        <v>0</v>
      </c>
      <c r="AA136" s="81">
        <f t="shared" si="30"/>
        <v>0</v>
      </c>
      <c r="AB136" s="82">
        <f t="shared" si="30"/>
        <v>0</v>
      </c>
      <c r="AC136" s="80">
        <f t="shared" ref="AC136:AC140" si="31">SUM(Z136,W136,T136,Q136,N136,K136,H136,E136,B136)</f>
        <v>0</v>
      </c>
      <c r="AD136" s="81">
        <f t="shared" ref="AD136:AD140" si="32">SUM(AA136,X136,U136,R136,O136,L136,I136,F136,C136)</f>
        <v>180526</v>
      </c>
      <c r="AE136" s="82">
        <f t="shared" ref="AE136:AE140" si="33">SUM(AB136,Y136,V136,S136,P136,M136,J136,G136,D136)</f>
        <v>10125</v>
      </c>
      <c r="AF136" s="30">
        <f t="shared" ref="AF136:AF140" si="34">AC136/1000</f>
        <v>0</v>
      </c>
      <c r="AG136" s="31">
        <f t="shared" ref="AG136:AG140" si="35">AD136/1000</f>
        <v>180.52600000000001</v>
      </c>
      <c r="AH136" s="32">
        <f t="shared" ref="AH136:AH140" si="36">AE136/1000</f>
        <v>10.125</v>
      </c>
    </row>
    <row r="137" spans="1:34" x14ac:dyDescent="0.3">
      <c r="A137" s="11" t="s">
        <v>143</v>
      </c>
      <c r="B137" s="71"/>
      <c r="C137" s="72">
        <v>4013</v>
      </c>
      <c r="D137" s="73"/>
      <c r="E137" s="71"/>
      <c r="F137" s="78">
        <v>52485</v>
      </c>
      <c r="G137" s="79"/>
      <c r="H137" s="77"/>
      <c r="I137" s="78"/>
      <c r="J137" s="79">
        <v>192</v>
      </c>
      <c r="K137" s="77"/>
      <c r="L137" s="78"/>
      <c r="M137" s="79">
        <v>26</v>
      </c>
      <c r="N137" s="77"/>
      <c r="O137" s="78"/>
      <c r="P137" s="79"/>
      <c r="Q137" s="77"/>
      <c r="R137" s="78">
        <v>10652</v>
      </c>
      <c r="S137" s="79">
        <v>40</v>
      </c>
      <c r="T137" s="77"/>
      <c r="U137" s="78">
        <v>73454</v>
      </c>
      <c r="V137" s="79">
        <v>988</v>
      </c>
      <c r="W137" s="77"/>
      <c r="X137" s="78">
        <v>33820</v>
      </c>
      <c r="Y137" s="79">
        <v>8836</v>
      </c>
      <c r="Z137" s="77"/>
      <c r="AA137" s="78"/>
      <c r="AB137" s="79"/>
      <c r="AC137" s="77">
        <f t="shared" si="31"/>
        <v>0</v>
      </c>
      <c r="AD137" s="78">
        <f t="shared" si="32"/>
        <v>174424</v>
      </c>
      <c r="AE137" s="79">
        <f t="shared" si="33"/>
        <v>10082</v>
      </c>
      <c r="AF137" s="13">
        <f t="shared" si="34"/>
        <v>0</v>
      </c>
      <c r="AG137" s="14">
        <f t="shared" si="35"/>
        <v>174.42400000000001</v>
      </c>
      <c r="AH137" s="15">
        <f t="shared" si="36"/>
        <v>10.082000000000001</v>
      </c>
    </row>
    <row r="138" spans="1:34" x14ac:dyDescent="0.3">
      <c r="A138" s="19" t="s">
        <v>144</v>
      </c>
      <c r="B138" s="74"/>
      <c r="C138" s="75"/>
      <c r="D138" s="76"/>
      <c r="E138" s="74"/>
      <c r="F138" s="75"/>
      <c r="G138" s="76"/>
      <c r="H138" s="74"/>
      <c r="I138" s="75"/>
      <c r="J138" s="76"/>
      <c r="K138" s="74"/>
      <c r="L138" s="75"/>
      <c r="M138" s="76"/>
      <c r="N138" s="74"/>
      <c r="O138" s="75"/>
      <c r="P138" s="76"/>
      <c r="Q138" s="74"/>
      <c r="R138" s="75"/>
      <c r="S138" s="76"/>
      <c r="T138" s="74"/>
      <c r="U138" s="75">
        <v>625</v>
      </c>
      <c r="V138" s="76"/>
      <c r="W138" s="74"/>
      <c r="X138" s="75"/>
      <c r="Y138" s="76"/>
      <c r="Z138" s="74"/>
      <c r="AA138" s="75"/>
      <c r="AB138" s="76"/>
      <c r="AC138" s="74">
        <f t="shared" si="31"/>
        <v>0</v>
      </c>
      <c r="AD138" s="75">
        <f t="shared" si="32"/>
        <v>625</v>
      </c>
      <c r="AE138" s="76">
        <f t="shared" si="33"/>
        <v>0</v>
      </c>
      <c r="AF138" s="23">
        <f t="shared" si="34"/>
        <v>0</v>
      </c>
      <c r="AG138" s="24">
        <f t="shared" si="35"/>
        <v>0.625</v>
      </c>
      <c r="AH138" s="25">
        <f t="shared" si="36"/>
        <v>0</v>
      </c>
    </row>
    <row r="139" spans="1:34" x14ac:dyDescent="0.3">
      <c r="A139" s="11" t="s">
        <v>145</v>
      </c>
      <c r="B139" s="71"/>
      <c r="C139" s="72"/>
      <c r="D139" s="73"/>
      <c r="E139" s="71"/>
      <c r="F139" s="72"/>
      <c r="G139" s="73"/>
      <c r="H139" s="71"/>
      <c r="I139" s="72"/>
      <c r="J139" s="73"/>
      <c r="K139" s="71"/>
      <c r="L139" s="72"/>
      <c r="M139" s="73"/>
      <c r="N139" s="71"/>
      <c r="O139" s="72"/>
      <c r="P139" s="73"/>
      <c r="Q139" s="71"/>
      <c r="R139" s="72"/>
      <c r="S139" s="73"/>
      <c r="T139" s="71"/>
      <c r="U139" s="72"/>
      <c r="V139" s="73"/>
      <c r="W139" s="71"/>
      <c r="X139" s="72"/>
      <c r="Y139" s="73"/>
      <c r="Z139" s="71"/>
      <c r="AA139" s="72"/>
      <c r="AB139" s="73"/>
      <c r="AC139" s="71">
        <f t="shared" si="31"/>
        <v>0</v>
      </c>
      <c r="AD139" s="72">
        <f t="shared" si="32"/>
        <v>0</v>
      </c>
      <c r="AE139" s="73">
        <f t="shared" si="33"/>
        <v>0</v>
      </c>
      <c r="AF139" s="13">
        <f t="shared" si="34"/>
        <v>0</v>
      </c>
      <c r="AG139" s="14">
        <f t="shared" si="35"/>
        <v>0</v>
      </c>
      <c r="AH139" s="15">
        <f t="shared" si="36"/>
        <v>0</v>
      </c>
    </row>
    <row r="140" spans="1:34" x14ac:dyDescent="0.3">
      <c r="A140" s="19" t="s">
        <v>146</v>
      </c>
      <c r="B140" s="74"/>
      <c r="C140" s="75"/>
      <c r="D140" s="76"/>
      <c r="E140" s="74"/>
      <c r="F140" s="75"/>
      <c r="G140" s="76"/>
      <c r="H140" s="74"/>
      <c r="I140" s="75"/>
      <c r="J140" s="76"/>
      <c r="K140" s="74"/>
      <c r="L140" s="75"/>
      <c r="M140" s="76"/>
      <c r="N140" s="74"/>
      <c r="O140" s="75"/>
      <c r="P140" s="76"/>
      <c r="Q140" s="74"/>
      <c r="R140" s="75"/>
      <c r="S140" s="76"/>
      <c r="T140" s="74"/>
      <c r="U140" s="75">
        <v>5442</v>
      </c>
      <c r="V140" s="76">
        <v>1</v>
      </c>
      <c r="W140" s="74"/>
      <c r="X140" s="75"/>
      <c r="Y140" s="76">
        <v>42</v>
      </c>
      <c r="Z140" s="74"/>
      <c r="AA140" s="75"/>
      <c r="AB140" s="76"/>
      <c r="AC140" s="74">
        <f t="shared" si="31"/>
        <v>0</v>
      </c>
      <c r="AD140" s="75">
        <f t="shared" si="32"/>
        <v>5442</v>
      </c>
      <c r="AE140" s="76">
        <f t="shared" si="33"/>
        <v>43</v>
      </c>
      <c r="AF140" s="23">
        <f t="shared" si="34"/>
        <v>0</v>
      </c>
      <c r="AG140" s="24">
        <f t="shared" si="35"/>
        <v>5.4420000000000002</v>
      </c>
      <c r="AH140" s="25">
        <f t="shared" si="36"/>
        <v>4.2999999999999997E-2</v>
      </c>
    </row>
    <row r="141" spans="1:34" x14ac:dyDescent="0.3">
      <c r="A141" s="11" t="s">
        <v>147</v>
      </c>
      <c r="B141" s="77"/>
      <c r="C141" s="78"/>
      <c r="D141" s="79"/>
      <c r="E141" s="77"/>
      <c r="F141" s="78"/>
      <c r="G141" s="79"/>
      <c r="H141" s="77"/>
      <c r="I141" s="78"/>
      <c r="J141" s="79"/>
      <c r="K141" s="77"/>
      <c r="L141" s="78">
        <v>30</v>
      </c>
      <c r="M141" s="79"/>
      <c r="N141" s="77"/>
      <c r="O141" s="78"/>
      <c r="P141" s="79"/>
      <c r="Q141" s="77"/>
      <c r="R141" s="78"/>
      <c r="S141" s="79"/>
      <c r="T141" s="77"/>
      <c r="U141" s="78"/>
      <c r="V141" s="79"/>
      <c r="W141" s="77"/>
      <c r="X141" s="78"/>
      <c r="Y141" s="79"/>
      <c r="Z141" s="77"/>
      <c r="AA141" s="78"/>
      <c r="AB141" s="79"/>
      <c r="AC141" s="77"/>
      <c r="AD141" s="78"/>
      <c r="AE141" s="79"/>
      <c r="AF141" s="13"/>
      <c r="AG141" s="14"/>
      <c r="AH141" s="15"/>
    </row>
    <row r="142" spans="1:34" ht="16.5" thickBot="1" x14ac:dyDescent="0.35">
      <c r="A142" s="83" t="s">
        <v>148</v>
      </c>
      <c r="B142" s="84"/>
      <c r="C142" s="85"/>
      <c r="D142" s="86"/>
      <c r="E142" s="84"/>
      <c r="F142" s="85"/>
      <c r="G142" s="86"/>
      <c r="H142" s="84"/>
      <c r="I142" s="85"/>
      <c r="J142" s="86"/>
      <c r="K142" s="84"/>
      <c r="L142" s="85"/>
      <c r="M142" s="86"/>
      <c r="N142" s="84"/>
      <c r="O142" s="85"/>
      <c r="P142" s="86"/>
      <c r="Q142" s="84"/>
      <c r="R142" s="85"/>
      <c r="S142" s="86"/>
      <c r="T142" s="84"/>
      <c r="U142" s="85">
        <v>5</v>
      </c>
      <c r="V142" s="86"/>
      <c r="W142" s="84"/>
      <c r="X142" s="85"/>
      <c r="Y142" s="86"/>
      <c r="Z142" s="84"/>
      <c r="AA142" s="85"/>
      <c r="AB142" s="86"/>
      <c r="AC142" s="84"/>
      <c r="AD142" s="85"/>
      <c r="AE142" s="86"/>
      <c r="AF142" s="87"/>
      <c r="AG142" s="88"/>
      <c r="AH142" s="89"/>
    </row>
  </sheetData>
  <autoFilter ref="A3:S142" xr:uid="{415ED381-03F6-4DAF-B8FA-FAD1C95C88C2}"/>
  <sortState xmlns:xlrd2="http://schemas.microsoft.com/office/spreadsheetml/2017/richdata2" ref="A112:AI135">
    <sortCondition ref="A112:A135"/>
  </sortState>
  <mergeCells count="12">
    <mergeCell ref="A1:AE1"/>
    <mergeCell ref="AF2:AH2"/>
    <mergeCell ref="Q2:S2"/>
    <mergeCell ref="T2:V2"/>
    <mergeCell ref="W2:Y2"/>
    <mergeCell ref="Z2:AB2"/>
    <mergeCell ref="AC2:AE2"/>
    <mergeCell ref="B2:D2"/>
    <mergeCell ref="E2:G2"/>
    <mergeCell ref="H2:J2"/>
    <mergeCell ref="K2:M2"/>
    <mergeCell ref="N2:P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17B0-60D4-4D2C-B361-3A034DE2E9EB}">
  <dimension ref="A1:Y131"/>
  <sheetViews>
    <sheetView zoomScale="70" zoomScaleNormal="70" workbookViewId="0">
      <selection sqref="A1:XFD3"/>
    </sheetView>
  </sheetViews>
  <sheetFormatPr defaultRowHeight="15.75" x14ac:dyDescent="0.3"/>
  <cols>
    <col min="1" max="1" width="42.33203125" bestFit="1" customWidth="1"/>
    <col min="2" max="2" width="10.44140625" bestFit="1" customWidth="1"/>
    <col min="3" max="3" width="11.6640625" bestFit="1" customWidth="1"/>
    <col min="4" max="4" width="11.33203125" bestFit="1" customWidth="1"/>
    <col min="5" max="6" width="9.109375" bestFit="1" customWidth="1"/>
    <col min="7" max="7" width="10.6640625" bestFit="1" customWidth="1"/>
    <col min="8" max="8" width="9.109375" bestFit="1" customWidth="1"/>
    <col min="9" max="9" width="10.6640625" bestFit="1" customWidth="1"/>
    <col min="10" max="10" width="11.33203125" bestFit="1" customWidth="1"/>
    <col min="11" max="11" width="9.6640625" bestFit="1" customWidth="1"/>
    <col min="12" max="12" width="11.33203125" bestFit="1" customWidth="1"/>
    <col min="13" max="13" width="11.6640625" bestFit="1" customWidth="1"/>
    <col min="14" max="14" width="9.33203125" bestFit="1" customWidth="1"/>
    <col min="15" max="15" width="11.33203125" bestFit="1" customWidth="1"/>
    <col min="16" max="16" width="11.109375" bestFit="1" customWidth="1"/>
    <col min="17" max="17" width="9.33203125" bestFit="1" customWidth="1"/>
    <col min="18" max="18" width="11.109375" bestFit="1" customWidth="1"/>
    <col min="19" max="19" width="11.33203125" bestFit="1" customWidth="1"/>
    <col min="20" max="20" width="9.6640625" bestFit="1" customWidth="1"/>
    <col min="21" max="21" width="11.6640625" bestFit="1" customWidth="1"/>
    <col min="22" max="22" width="10.44140625" bestFit="1" customWidth="1"/>
    <col min="23" max="23" width="10.6640625" bestFit="1" customWidth="1"/>
    <col min="24" max="24" width="11.6640625" bestFit="1" customWidth="1"/>
    <col min="25" max="25" width="12.5546875" bestFit="1" customWidth="1"/>
  </cols>
  <sheetData>
    <row r="1" spans="1:25" ht="27" x14ac:dyDescent="0.45">
      <c r="A1" s="217" t="s">
        <v>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</row>
    <row r="2" spans="1:25" s="94" customFormat="1" x14ac:dyDescent="0.3">
      <c r="A2" s="96" t="s">
        <v>1</v>
      </c>
      <c r="B2" s="224" t="s">
        <v>3</v>
      </c>
      <c r="C2" s="225"/>
      <c r="D2" s="226"/>
      <c r="E2" s="224" t="s">
        <v>4</v>
      </c>
      <c r="F2" s="225"/>
      <c r="G2" s="226"/>
      <c r="H2" s="224" t="s">
        <v>5</v>
      </c>
      <c r="I2" s="225"/>
      <c r="J2" s="226"/>
      <c r="K2" s="224" t="s">
        <v>7</v>
      </c>
      <c r="L2" s="225"/>
      <c r="M2" s="226"/>
      <c r="N2" s="224" t="s">
        <v>8</v>
      </c>
      <c r="O2" s="225"/>
      <c r="P2" s="226"/>
      <c r="Q2" s="224" t="s">
        <v>9</v>
      </c>
      <c r="R2" s="225"/>
      <c r="S2" s="226"/>
      <c r="T2" s="224" t="s">
        <v>10</v>
      </c>
      <c r="U2" s="225"/>
      <c r="V2" s="226"/>
      <c r="W2" s="224" t="s">
        <v>11</v>
      </c>
      <c r="X2" s="225"/>
      <c r="Y2" s="226"/>
    </row>
    <row r="3" spans="1:25" s="95" customFormat="1" x14ac:dyDescent="0.3">
      <c r="A3" s="116" t="s">
        <v>13</v>
      </c>
      <c r="B3" s="117" t="s">
        <v>14</v>
      </c>
      <c r="C3" s="118" t="s">
        <v>15</v>
      </c>
      <c r="D3" s="119" t="s">
        <v>16</v>
      </c>
      <c r="E3" s="117" t="s">
        <v>14</v>
      </c>
      <c r="F3" s="118" t="s">
        <v>15</v>
      </c>
      <c r="G3" s="119" t="s">
        <v>16</v>
      </c>
      <c r="H3" s="117" t="s">
        <v>14</v>
      </c>
      <c r="I3" s="118" t="s">
        <v>15</v>
      </c>
      <c r="J3" s="119" t="s">
        <v>16</v>
      </c>
      <c r="K3" s="117" t="s">
        <v>14</v>
      </c>
      <c r="L3" s="118" t="s">
        <v>15</v>
      </c>
      <c r="M3" s="119" t="s">
        <v>16</v>
      </c>
      <c r="N3" s="117" t="s">
        <v>14</v>
      </c>
      <c r="O3" s="118" t="s">
        <v>15</v>
      </c>
      <c r="P3" s="119" t="s">
        <v>16</v>
      </c>
      <c r="Q3" s="117" t="s">
        <v>14</v>
      </c>
      <c r="R3" s="118" t="s">
        <v>15</v>
      </c>
      <c r="S3" s="119" t="s">
        <v>16</v>
      </c>
      <c r="T3" s="117" t="s">
        <v>14</v>
      </c>
      <c r="U3" s="118" t="s">
        <v>15</v>
      </c>
      <c r="V3" s="119" t="s">
        <v>16</v>
      </c>
      <c r="W3" s="117" t="s">
        <v>14</v>
      </c>
      <c r="X3" s="118" t="s">
        <v>15</v>
      </c>
      <c r="Y3" s="119" t="s">
        <v>16</v>
      </c>
    </row>
    <row r="4" spans="1:25" x14ac:dyDescent="0.3">
      <c r="A4" s="97" t="s">
        <v>17</v>
      </c>
      <c r="B4" s="101">
        <f t="shared" ref="B4:M4" si="0">SUM(B5:B26)</f>
        <v>0</v>
      </c>
      <c r="C4" s="102">
        <f t="shared" si="0"/>
        <v>0</v>
      </c>
      <c r="D4" s="103">
        <f t="shared" si="0"/>
        <v>0</v>
      </c>
      <c r="E4" s="101">
        <f t="shared" si="0"/>
        <v>0</v>
      </c>
      <c r="F4" s="102">
        <f t="shared" si="0"/>
        <v>197.4</v>
      </c>
      <c r="G4" s="103">
        <f t="shared" si="0"/>
        <v>87</v>
      </c>
      <c r="H4" s="101">
        <f t="shared" si="0"/>
        <v>0</v>
      </c>
      <c r="I4" s="102">
        <f t="shared" si="0"/>
        <v>0</v>
      </c>
      <c r="J4" s="103">
        <f t="shared" si="0"/>
        <v>0</v>
      </c>
      <c r="K4" s="101">
        <f t="shared" si="0"/>
        <v>0</v>
      </c>
      <c r="L4" s="102">
        <f t="shared" si="0"/>
        <v>172027.23361599981</v>
      </c>
      <c r="M4" s="103">
        <f t="shared" si="0"/>
        <v>197.75217000000001</v>
      </c>
      <c r="N4" s="101">
        <f t="shared" ref="N4:Y4" si="1">SUM(N5:N26)</f>
        <v>1</v>
      </c>
      <c r="O4" s="102">
        <f t="shared" si="1"/>
        <v>57067.560678822818</v>
      </c>
      <c r="P4" s="103">
        <f t="shared" si="1"/>
        <v>7463.1308848237786</v>
      </c>
      <c r="Q4" s="101">
        <f t="shared" si="1"/>
        <v>0</v>
      </c>
      <c r="R4" s="102">
        <f t="shared" si="1"/>
        <v>208137.11615000013</v>
      </c>
      <c r="S4" s="103">
        <f t="shared" si="1"/>
        <v>5946.7538999999997</v>
      </c>
      <c r="T4" s="101">
        <f>SUM(T5:T26)</f>
        <v>0</v>
      </c>
      <c r="U4" s="102">
        <f>SUM(U5:U26)</f>
        <v>6474.2</v>
      </c>
      <c r="V4" s="103">
        <f>SUM(V5:V26)</f>
        <v>39</v>
      </c>
      <c r="W4" s="101">
        <f t="shared" si="1"/>
        <v>1</v>
      </c>
      <c r="X4" s="102">
        <f t="shared" si="1"/>
        <v>443903.51044482272</v>
      </c>
      <c r="Y4" s="103">
        <f t="shared" si="1"/>
        <v>13733.636954823778</v>
      </c>
    </row>
    <row r="5" spans="1:25" x14ac:dyDescent="0.3">
      <c r="A5" s="98" t="s">
        <v>149</v>
      </c>
      <c r="B5" s="104">
        <v>0</v>
      </c>
      <c r="C5" s="105">
        <v>0</v>
      </c>
      <c r="D5" s="106">
        <v>0</v>
      </c>
      <c r="E5" s="104">
        <v>0</v>
      </c>
      <c r="F5" s="105">
        <v>0</v>
      </c>
      <c r="G5" s="106">
        <v>0</v>
      </c>
      <c r="H5" s="104">
        <v>0</v>
      </c>
      <c r="I5" s="105">
        <v>0</v>
      </c>
      <c r="J5" s="106">
        <v>0</v>
      </c>
      <c r="K5" s="104">
        <v>0</v>
      </c>
      <c r="L5" s="105">
        <v>0</v>
      </c>
      <c r="M5" s="106">
        <v>0</v>
      </c>
      <c r="N5" s="104">
        <v>0</v>
      </c>
      <c r="O5" s="105">
        <v>0</v>
      </c>
      <c r="P5" s="106">
        <v>0</v>
      </c>
      <c r="Q5" s="104">
        <v>0</v>
      </c>
      <c r="R5" s="105">
        <v>0</v>
      </c>
      <c r="S5" s="106">
        <v>3.69</v>
      </c>
      <c r="T5" s="104">
        <v>0</v>
      </c>
      <c r="U5" s="105">
        <v>0</v>
      </c>
      <c r="V5" s="106">
        <v>0</v>
      </c>
      <c r="W5" s="104">
        <v>0</v>
      </c>
      <c r="X5" s="105">
        <v>0</v>
      </c>
      <c r="Y5" s="106">
        <v>3.69</v>
      </c>
    </row>
    <row r="6" spans="1:25" x14ac:dyDescent="0.3">
      <c r="A6" s="99" t="s">
        <v>150</v>
      </c>
      <c r="B6" s="107">
        <v>0</v>
      </c>
      <c r="C6" s="108">
        <v>0</v>
      </c>
      <c r="D6" s="109">
        <v>0</v>
      </c>
      <c r="E6" s="107">
        <v>0</v>
      </c>
      <c r="F6" s="108">
        <v>0</v>
      </c>
      <c r="G6" s="109">
        <v>0</v>
      </c>
      <c r="H6" s="107">
        <v>0</v>
      </c>
      <c r="I6" s="108">
        <v>0</v>
      </c>
      <c r="J6" s="109">
        <v>0</v>
      </c>
      <c r="K6" s="107">
        <v>0</v>
      </c>
      <c r="L6" s="108">
        <v>0</v>
      </c>
      <c r="M6" s="109">
        <v>0</v>
      </c>
      <c r="N6" s="107">
        <v>0</v>
      </c>
      <c r="O6" s="108">
        <v>0</v>
      </c>
      <c r="P6" s="109">
        <v>0</v>
      </c>
      <c r="Q6" s="107">
        <v>0</v>
      </c>
      <c r="R6" s="108">
        <v>544.39859999999999</v>
      </c>
      <c r="S6" s="109">
        <v>0</v>
      </c>
      <c r="T6" s="107">
        <v>0</v>
      </c>
      <c r="U6" s="108">
        <v>0</v>
      </c>
      <c r="V6" s="109">
        <v>0</v>
      </c>
      <c r="W6" s="107">
        <v>0</v>
      </c>
      <c r="X6" s="108">
        <v>544.39859999999999</v>
      </c>
      <c r="Y6" s="109">
        <v>0</v>
      </c>
    </row>
    <row r="7" spans="1:25" x14ac:dyDescent="0.3">
      <c r="A7" s="98" t="s">
        <v>151</v>
      </c>
      <c r="B7" s="104">
        <v>0</v>
      </c>
      <c r="C7" s="105">
        <v>0</v>
      </c>
      <c r="D7" s="106">
        <v>0</v>
      </c>
      <c r="E7" s="104">
        <v>0</v>
      </c>
      <c r="F7" s="105">
        <v>0</v>
      </c>
      <c r="G7" s="106">
        <v>0</v>
      </c>
      <c r="H7" s="104">
        <v>0</v>
      </c>
      <c r="I7" s="105">
        <v>0</v>
      </c>
      <c r="J7" s="106">
        <v>0</v>
      </c>
      <c r="K7" s="104">
        <v>0</v>
      </c>
      <c r="L7" s="105">
        <v>59708.226503999897</v>
      </c>
      <c r="M7" s="106">
        <v>0</v>
      </c>
      <c r="N7" s="104">
        <v>0</v>
      </c>
      <c r="O7" s="105">
        <v>8349.5</v>
      </c>
      <c r="P7" s="106">
        <v>0</v>
      </c>
      <c r="Q7" s="104">
        <v>0</v>
      </c>
      <c r="R7" s="105">
        <v>0</v>
      </c>
      <c r="S7" s="106">
        <v>0</v>
      </c>
      <c r="T7" s="104">
        <v>0</v>
      </c>
      <c r="U7" s="105">
        <v>0</v>
      </c>
      <c r="V7" s="106">
        <v>0</v>
      </c>
      <c r="W7" s="104">
        <v>0</v>
      </c>
      <c r="X7" s="105">
        <v>68057.726503999904</v>
      </c>
      <c r="Y7" s="106">
        <v>0</v>
      </c>
    </row>
    <row r="8" spans="1:25" x14ac:dyDescent="0.3">
      <c r="A8" s="99" t="s">
        <v>154</v>
      </c>
      <c r="B8" s="107">
        <v>0</v>
      </c>
      <c r="C8" s="108">
        <v>0</v>
      </c>
      <c r="D8" s="109">
        <v>0</v>
      </c>
      <c r="E8" s="107">
        <v>0</v>
      </c>
      <c r="F8" s="108">
        <v>0</v>
      </c>
      <c r="G8" s="109">
        <v>0</v>
      </c>
      <c r="H8" s="107">
        <v>0</v>
      </c>
      <c r="I8" s="108">
        <v>0</v>
      </c>
      <c r="J8" s="109">
        <v>0</v>
      </c>
      <c r="K8" s="107">
        <v>0</v>
      </c>
      <c r="L8" s="108">
        <v>0</v>
      </c>
      <c r="M8" s="109">
        <v>0</v>
      </c>
      <c r="N8" s="107">
        <v>0</v>
      </c>
      <c r="O8" s="108">
        <v>0</v>
      </c>
      <c r="P8" s="109">
        <v>0</v>
      </c>
      <c r="Q8" s="107">
        <v>0</v>
      </c>
      <c r="R8" s="108">
        <v>22705.259699999991</v>
      </c>
      <c r="S8" s="109">
        <v>0</v>
      </c>
      <c r="T8" s="107">
        <v>0</v>
      </c>
      <c r="U8" s="108">
        <v>0</v>
      </c>
      <c r="V8" s="109">
        <v>39</v>
      </c>
      <c r="W8" s="107">
        <v>0</v>
      </c>
      <c r="X8" s="108">
        <v>22705.259699999991</v>
      </c>
      <c r="Y8" s="109">
        <v>39</v>
      </c>
    </row>
    <row r="9" spans="1:25" x14ac:dyDescent="0.3">
      <c r="A9" s="98" t="s">
        <v>155</v>
      </c>
      <c r="B9" s="104">
        <v>0</v>
      </c>
      <c r="C9" s="105">
        <v>0</v>
      </c>
      <c r="D9" s="106">
        <v>0</v>
      </c>
      <c r="E9" s="104">
        <v>0</v>
      </c>
      <c r="F9" s="105">
        <v>0</v>
      </c>
      <c r="G9" s="106">
        <v>0</v>
      </c>
      <c r="H9" s="104">
        <v>0</v>
      </c>
      <c r="I9" s="105">
        <v>0</v>
      </c>
      <c r="J9" s="106">
        <v>0</v>
      </c>
      <c r="K9" s="104">
        <v>0</v>
      </c>
      <c r="L9" s="105">
        <v>14553.787256</v>
      </c>
      <c r="M9" s="106">
        <v>0</v>
      </c>
      <c r="N9" s="104">
        <v>0</v>
      </c>
      <c r="O9" s="105">
        <v>9286.0270600559779</v>
      </c>
      <c r="P9" s="106">
        <v>0</v>
      </c>
      <c r="Q9" s="104">
        <v>0</v>
      </c>
      <c r="R9" s="105">
        <v>5488.4334000000008</v>
      </c>
      <c r="S9" s="106">
        <v>0</v>
      </c>
      <c r="T9" s="104">
        <v>0</v>
      </c>
      <c r="U9" s="105">
        <v>0</v>
      </c>
      <c r="V9" s="106">
        <v>0</v>
      </c>
      <c r="W9" s="104">
        <v>0</v>
      </c>
      <c r="X9" s="105">
        <v>29328.247716055979</v>
      </c>
      <c r="Y9" s="106">
        <v>0</v>
      </c>
    </row>
    <row r="10" spans="1:25" x14ac:dyDescent="0.3">
      <c r="A10" s="99" t="s">
        <v>157</v>
      </c>
      <c r="B10" s="107">
        <v>0</v>
      </c>
      <c r="C10" s="108">
        <v>0</v>
      </c>
      <c r="D10" s="109">
        <v>0</v>
      </c>
      <c r="E10" s="107">
        <v>0</v>
      </c>
      <c r="F10" s="108">
        <v>197.4</v>
      </c>
      <c r="G10" s="109">
        <v>0</v>
      </c>
      <c r="H10" s="107">
        <v>0</v>
      </c>
      <c r="I10" s="108">
        <v>0</v>
      </c>
      <c r="J10" s="109">
        <v>0</v>
      </c>
      <c r="K10" s="107">
        <v>0</v>
      </c>
      <c r="L10" s="108">
        <v>40596.953974999997</v>
      </c>
      <c r="M10" s="109">
        <v>0</v>
      </c>
      <c r="N10" s="107">
        <v>1</v>
      </c>
      <c r="O10" s="108">
        <v>17087.736467380317</v>
      </c>
      <c r="P10" s="109">
        <v>0</v>
      </c>
      <c r="Q10" s="107">
        <v>0</v>
      </c>
      <c r="R10" s="108">
        <v>25487.534600000017</v>
      </c>
      <c r="S10" s="109">
        <v>3.46</v>
      </c>
      <c r="T10" s="107">
        <v>0</v>
      </c>
      <c r="U10" s="108">
        <v>0</v>
      </c>
      <c r="V10" s="109">
        <v>0</v>
      </c>
      <c r="W10" s="107">
        <v>1</v>
      </c>
      <c r="X10" s="108">
        <v>83369.625042380329</v>
      </c>
      <c r="Y10" s="109">
        <v>3.46</v>
      </c>
    </row>
    <row r="11" spans="1:25" x14ac:dyDescent="0.3">
      <c r="A11" s="98" t="s">
        <v>158</v>
      </c>
      <c r="B11" s="104">
        <v>0</v>
      </c>
      <c r="C11" s="105">
        <v>0</v>
      </c>
      <c r="D11" s="106">
        <v>0</v>
      </c>
      <c r="E11" s="104">
        <v>0</v>
      </c>
      <c r="F11" s="105">
        <v>0</v>
      </c>
      <c r="G11" s="106">
        <v>0</v>
      </c>
      <c r="H11" s="104">
        <v>0</v>
      </c>
      <c r="I11" s="105">
        <v>0</v>
      </c>
      <c r="J11" s="106">
        <v>0</v>
      </c>
      <c r="K11" s="104">
        <v>0</v>
      </c>
      <c r="L11" s="105">
        <v>2203.2402499999998</v>
      </c>
      <c r="M11" s="106">
        <v>0</v>
      </c>
      <c r="N11" s="104">
        <v>0</v>
      </c>
      <c r="O11" s="105">
        <v>4405.1000000000004</v>
      </c>
      <c r="P11" s="106">
        <v>0</v>
      </c>
      <c r="Q11" s="104">
        <v>0</v>
      </c>
      <c r="R11" s="105">
        <v>10256.249899999999</v>
      </c>
      <c r="S11" s="106">
        <v>0</v>
      </c>
      <c r="T11" s="104">
        <v>0</v>
      </c>
      <c r="U11" s="105">
        <v>0</v>
      </c>
      <c r="V11" s="106">
        <v>0</v>
      </c>
      <c r="W11" s="104">
        <v>0</v>
      </c>
      <c r="X11" s="105">
        <v>16864.59015</v>
      </c>
      <c r="Y11" s="106">
        <v>0</v>
      </c>
    </row>
    <row r="12" spans="1:25" x14ac:dyDescent="0.3">
      <c r="A12" s="99" t="s">
        <v>159</v>
      </c>
      <c r="B12" s="107">
        <v>0</v>
      </c>
      <c r="C12" s="108">
        <v>0</v>
      </c>
      <c r="D12" s="109">
        <v>0</v>
      </c>
      <c r="E12" s="107">
        <v>0</v>
      </c>
      <c r="F12" s="108">
        <v>0</v>
      </c>
      <c r="G12" s="109">
        <v>0</v>
      </c>
      <c r="H12" s="107">
        <v>0</v>
      </c>
      <c r="I12" s="108">
        <v>0</v>
      </c>
      <c r="J12" s="109">
        <v>0</v>
      </c>
      <c r="K12" s="107">
        <v>0</v>
      </c>
      <c r="L12" s="108">
        <v>90</v>
      </c>
      <c r="M12" s="109">
        <v>0</v>
      </c>
      <c r="N12" s="107">
        <v>0</v>
      </c>
      <c r="O12" s="108">
        <v>0</v>
      </c>
      <c r="P12" s="109">
        <v>0</v>
      </c>
      <c r="Q12" s="107">
        <v>0</v>
      </c>
      <c r="R12" s="108">
        <v>357.81540000000001</v>
      </c>
      <c r="S12" s="109">
        <v>4.6500000000000004</v>
      </c>
      <c r="T12" s="107">
        <v>0</v>
      </c>
      <c r="U12" s="108">
        <v>0</v>
      </c>
      <c r="V12" s="109">
        <v>0</v>
      </c>
      <c r="W12" s="107">
        <v>0</v>
      </c>
      <c r="X12" s="108">
        <v>447.81540000000001</v>
      </c>
      <c r="Y12" s="109">
        <v>4.6500000000000004</v>
      </c>
    </row>
    <row r="13" spans="1:25" x14ac:dyDescent="0.3">
      <c r="A13" s="98" t="s">
        <v>160</v>
      </c>
      <c r="B13" s="104">
        <v>0</v>
      </c>
      <c r="C13" s="105">
        <v>0</v>
      </c>
      <c r="D13" s="106">
        <v>0</v>
      </c>
      <c r="E13" s="104">
        <v>0</v>
      </c>
      <c r="F13" s="105">
        <v>0</v>
      </c>
      <c r="G13" s="106">
        <v>0</v>
      </c>
      <c r="H13" s="104">
        <v>0</v>
      </c>
      <c r="I13" s="105">
        <v>0</v>
      </c>
      <c r="J13" s="106">
        <v>0</v>
      </c>
      <c r="K13" s="104">
        <v>0</v>
      </c>
      <c r="L13" s="105">
        <v>5864.3</v>
      </c>
      <c r="M13" s="106">
        <v>0</v>
      </c>
      <c r="N13" s="104">
        <v>0</v>
      </c>
      <c r="O13" s="105">
        <v>0</v>
      </c>
      <c r="P13" s="106">
        <v>0</v>
      </c>
      <c r="Q13" s="104">
        <v>0</v>
      </c>
      <c r="R13" s="105">
        <v>0</v>
      </c>
      <c r="S13" s="106">
        <v>0</v>
      </c>
      <c r="T13" s="104">
        <v>0</v>
      </c>
      <c r="U13" s="105">
        <v>0</v>
      </c>
      <c r="V13" s="106">
        <v>0</v>
      </c>
      <c r="W13" s="104">
        <v>0</v>
      </c>
      <c r="X13" s="105">
        <v>5864.3</v>
      </c>
      <c r="Y13" s="106">
        <v>0</v>
      </c>
    </row>
    <row r="14" spans="1:25" x14ac:dyDescent="0.3">
      <c r="A14" s="99" t="s">
        <v>161</v>
      </c>
      <c r="B14" s="107">
        <v>0</v>
      </c>
      <c r="C14" s="108">
        <v>0</v>
      </c>
      <c r="D14" s="109">
        <v>0</v>
      </c>
      <c r="E14" s="107">
        <v>0</v>
      </c>
      <c r="F14" s="108">
        <v>0</v>
      </c>
      <c r="G14" s="109">
        <v>0</v>
      </c>
      <c r="H14" s="107">
        <v>0</v>
      </c>
      <c r="I14" s="108">
        <v>0</v>
      </c>
      <c r="J14" s="109">
        <v>0</v>
      </c>
      <c r="K14" s="107">
        <v>0</v>
      </c>
      <c r="L14" s="108">
        <v>23497.558531999999</v>
      </c>
      <c r="M14" s="109">
        <v>0</v>
      </c>
      <c r="N14" s="107">
        <v>0</v>
      </c>
      <c r="O14" s="108">
        <v>5882.764059615226</v>
      </c>
      <c r="P14" s="109">
        <v>0</v>
      </c>
      <c r="Q14" s="107">
        <v>0</v>
      </c>
      <c r="R14" s="108">
        <v>28533.392499999994</v>
      </c>
      <c r="S14" s="109">
        <v>0</v>
      </c>
      <c r="T14" s="107">
        <v>0</v>
      </c>
      <c r="U14" s="108">
        <v>0</v>
      </c>
      <c r="V14" s="109">
        <v>0</v>
      </c>
      <c r="W14" s="107">
        <v>0</v>
      </c>
      <c r="X14" s="108">
        <v>57913.715091615217</v>
      </c>
      <c r="Y14" s="109">
        <v>0</v>
      </c>
    </row>
    <row r="15" spans="1:25" x14ac:dyDescent="0.3">
      <c r="A15" s="98" t="s">
        <v>162</v>
      </c>
      <c r="B15" s="104">
        <v>0</v>
      </c>
      <c r="C15" s="105">
        <v>0</v>
      </c>
      <c r="D15" s="106">
        <v>0</v>
      </c>
      <c r="E15" s="104">
        <v>0</v>
      </c>
      <c r="F15" s="105">
        <v>0</v>
      </c>
      <c r="G15" s="106">
        <v>0</v>
      </c>
      <c r="H15" s="104">
        <v>0</v>
      </c>
      <c r="I15" s="105">
        <v>0</v>
      </c>
      <c r="J15" s="106">
        <v>0</v>
      </c>
      <c r="K15" s="104">
        <v>0</v>
      </c>
      <c r="L15" s="105">
        <v>0</v>
      </c>
      <c r="M15" s="106">
        <v>0</v>
      </c>
      <c r="N15" s="104">
        <v>0</v>
      </c>
      <c r="O15" s="105">
        <v>0</v>
      </c>
      <c r="P15" s="106">
        <v>2339</v>
      </c>
      <c r="Q15" s="104">
        <v>0</v>
      </c>
      <c r="R15" s="105">
        <v>0</v>
      </c>
      <c r="S15" s="106">
        <v>0</v>
      </c>
      <c r="T15" s="104">
        <v>0</v>
      </c>
      <c r="U15" s="105">
        <v>6382</v>
      </c>
      <c r="V15" s="106">
        <v>0</v>
      </c>
      <c r="W15" s="104">
        <v>0</v>
      </c>
      <c r="X15" s="105">
        <v>6382</v>
      </c>
      <c r="Y15" s="106">
        <v>2339</v>
      </c>
    </row>
    <row r="16" spans="1:25" x14ac:dyDescent="0.3">
      <c r="A16" s="99" t="s">
        <v>163</v>
      </c>
      <c r="B16" s="107">
        <v>0</v>
      </c>
      <c r="C16" s="108">
        <v>0</v>
      </c>
      <c r="D16" s="109">
        <v>0</v>
      </c>
      <c r="E16" s="107">
        <v>0</v>
      </c>
      <c r="F16" s="108">
        <v>0</v>
      </c>
      <c r="G16" s="109">
        <v>0</v>
      </c>
      <c r="H16" s="107">
        <v>0</v>
      </c>
      <c r="I16" s="108">
        <v>0</v>
      </c>
      <c r="J16" s="109">
        <v>0</v>
      </c>
      <c r="K16" s="107">
        <v>0</v>
      </c>
      <c r="L16" s="108">
        <v>0</v>
      </c>
      <c r="M16" s="109">
        <v>0</v>
      </c>
      <c r="N16" s="107">
        <v>0</v>
      </c>
      <c r="O16" s="108">
        <v>0</v>
      </c>
      <c r="P16" s="109">
        <v>0</v>
      </c>
      <c r="Q16" s="107">
        <v>0</v>
      </c>
      <c r="R16" s="108">
        <v>0</v>
      </c>
      <c r="S16" s="109">
        <v>7.7775999999999996</v>
      </c>
      <c r="T16" s="107">
        <v>0</v>
      </c>
      <c r="U16" s="108">
        <v>0</v>
      </c>
      <c r="V16" s="109">
        <v>0</v>
      </c>
      <c r="W16" s="107">
        <v>0</v>
      </c>
      <c r="X16" s="108">
        <v>0</v>
      </c>
      <c r="Y16" s="109">
        <v>7.7775999999999996</v>
      </c>
    </row>
    <row r="17" spans="1:25" x14ac:dyDescent="0.3">
      <c r="A17" s="98" t="s">
        <v>164</v>
      </c>
      <c r="B17" s="104">
        <v>0</v>
      </c>
      <c r="C17" s="105">
        <v>0</v>
      </c>
      <c r="D17" s="106">
        <v>0</v>
      </c>
      <c r="E17" s="104">
        <v>0</v>
      </c>
      <c r="F17" s="105">
        <v>0</v>
      </c>
      <c r="G17" s="106">
        <v>0</v>
      </c>
      <c r="H17" s="104">
        <v>0</v>
      </c>
      <c r="I17" s="105">
        <v>0</v>
      </c>
      <c r="J17" s="106">
        <v>0</v>
      </c>
      <c r="K17" s="104">
        <v>0</v>
      </c>
      <c r="L17" s="105">
        <v>298.19147999999996</v>
      </c>
      <c r="M17" s="106">
        <v>0</v>
      </c>
      <c r="N17" s="104">
        <v>0</v>
      </c>
      <c r="O17" s="105">
        <v>0</v>
      </c>
      <c r="P17" s="106">
        <v>0</v>
      </c>
      <c r="Q17" s="104">
        <v>0</v>
      </c>
      <c r="R17" s="105">
        <v>0</v>
      </c>
      <c r="S17" s="106">
        <v>2.5</v>
      </c>
      <c r="T17" s="104">
        <v>0</v>
      </c>
      <c r="U17" s="105">
        <v>0</v>
      </c>
      <c r="V17" s="106">
        <v>0</v>
      </c>
      <c r="W17" s="104">
        <v>0</v>
      </c>
      <c r="X17" s="105">
        <v>298.19147999999996</v>
      </c>
      <c r="Y17" s="106">
        <v>2.5</v>
      </c>
    </row>
    <row r="18" spans="1:25" x14ac:dyDescent="0.3">
      <c r="A18" s="99" t="s">
        <v>165</v>
      </c>
      <c r="B18" s="107">
        <v>0</v>
      </c>
      <c r="C18" s="108">
        <v>0</v>
      </c>
      <c r="D18" s="109">
        <v>0</v>
      </c>
      <c r="E18" s="107">
        <v>0</v>
      </c>
      <c r="F18" s="108">
        <v>0</v>
      </c>
      <c r="G18" s="109">
        <v>0</v>
      </c>
      <c r="H18" s="107">
        <v>0</v>
      </c>
      <c r="I18" s="108">
        <v>0</v>
      </c>
      <c r="J18" s="109">
        <v>0</v>
      </c>
      <c r="K18" s="107">
        <v>0</v>
      </c>
      <c r="L18" s="108">
        <v>0</v>
      </c>
      <c r="M18" s="109">
        <v>0</v>
      </c>
      <c r="N18" s="107">
        <v>0</v>
      </c>
      <c r="O18" s="108">
        <v>0</v>
      </c>
      <c r="P18" s="109">
        <v>0</v>
      </c>
      <c r="Q18" s="107">
        <v>0</v>
      </c>
      <c r="R18" s="108">
        <v>8190.6504000000004</v>
      </c>
      <c r="S18" s="109">
        <v>1.63</v>
      </c>
      <c r="T18" s="107">
        <v>0</v>
      </c>
      <c r="U18" s="108">
        <v>0</v>
      </c>
      <c r="V18" s="109">
        <v>0</v>
      </c>
      <c r="W18" s="107">
        <v>0</v>
      </c>
      <c r="X18" s="108">
        <v>8190.6504000000004</v>
      </c>
      <c r="Y18" s="109">
        <v>1.63</v>
      </c>
    </row>
    <row r="19" spans="1:25" x14ac:dyDescent="0.3">
      <c r="A19" s="98" t="s">
        <v>282</v>
      </c>
      <c r="B19" s="104">
        <v>0</v>
      </c>
      <c r="C19" s="105">
        <v>0</v>
      </c>
      <c r="D19" s="106">
        <v>0</v>
      </c>
      <c r="E19" s="104">
        <v>0</v>
      </c>
      <c r="F19" s="105">
        <v>0</v>
      </c>
      <c r="G19" s="106">
        <v>0</v>
      </c>
      <c r="H19" s="104">
        <v>0</v>
      </c>
      <c r="I19" s="105">
        <v>0</v>
      </c>
      <c r="J19" s="106">
        <v>0</v>
      </c>
      <c r="K19" s="104">
        <v>0</v>
      </c>
      <c r="L19" s="105">
        <v>0</v>
      </c>
      <c r="M19" s="106">
        <v>0</v>
      </c>
      <c r="N19" s="104">
        <v>0</v>
      </c>
      <c r="O19" s="105">
        <v>0</v>
      </c>
      <c r="P19" s="106">
        <v>0</v>
      </c>
      <c r="Q19" s="104">
        <v>0</v>
      </c>
      <c r="R19" s="105">
        <v>418.02300000000002</v>
      </c>
      <c r="S19" s="106">
        <v>0</v>
      </c>
      <c r="T19" s="104">
        <v>0</v>
      </c>
      <c r="U19" s="105">
        <v>0</v>
      </c>
      <c r="V19" s="106">
        <v>0</v>
      </c>
      <c r="W19" s="104">
        <v>0</v>
      </c>
      <c r="X19" s="105">
        <v>418.02300000000002</v>
      </c>
      <c r="Y19" s="106">
        <v>0</v>
      </c>
    </row>
    <row r="20" spans="1:25" x14ac:dyDescent="0.3">
      <c r="A20" s="99" t="s">
        <v>166</v>
      </c>
      <c r="B20" s="107">
        <v>0</v>
      </c>
      <c r="C20" s="108">
        <v>0</v>
      </c>
      <c r="D20" s="109">
        <v>0</v>
      </c>
      <c r="E20" s="107">
        <v>0</v>
      </c>
      <c r="F20" s="108">
        <v>0</v>
      </c>
      <c r="G20" s="109">
        <v>0</v>
      </c>
      <c r="H20" s="107">
        <v>0</v>
      </c>
      <c r="I20" s="108">
        <v>0</v>
      </c>
      <c r="J20" s="109">
        <v>0</v>
      </c>
      <c r="K20" s="107">
        <v>0</v>
      </c>
      <c r="L20" s="108">
        <v>95.1555129999999</v>
      </c>
      <c r="M20" s="109">
        <v>0</v>
      </c>
      <c r="N20" s="107">
        <v>0</v>
      </c>
      <c r="O20" s="108">
        <v>0</v>
      </c>
      <c r="P20" s="109">
        <v>0</v>
      </c>
      <c r="Q20" s="107">
        <v>0</v>
      </c>
      <c r="R20" s="108">
        <v>0</v>
      </c>
      <c r="S20" s="109">
        <v>34.57</v>
      </c>
      <c r="T20" s="107">
        <v>0</v>
      </c>
      <c r="U20" s="108">
        <v>0</v>
      </c>
      <c r="V20" s="109">
        <v>0</v>
      </c>
      <c r="W20" s="107">
        <v>0</v>
      </c>
      <c r="X20" s="108">
        <v>95.1555129999999</v>
      </c>
      <c r="Y20" s="109">
        <v>34.57</v>
      </c>
    </row>
    <row r="21" spans="1:25" x14ac:dyDescent="0.3">
      <c r="A21" s="98" t="s">
        <v>167</v>
      </c>
      <c r="B21" s="104">
        <v>0</v>
      </c>
      <c r="C21" s="105">
        <v>0</v>
      </c>
      <c r="D21" s="106">
        <v>0</v>
      </c>
      <c r="E21" s="104">
        <v>0</v>
      </c>
      <c r="F21" s="105">
        <v>0</v>
      </c>
      <c r="G21" s="106">
        <v>0</v>
      </c>
      <c r="H21" s="104">
        <v>0</v>
      </c>
      <c r="I21" s="105">
        <v>0</v>
      </c>
      <c r="J21" s="106">
        <v>0</v>
      </c>
      <c r="K21" s="104">
        <v>0</v>
      </c>
      <c r="L21" s="105">
        <v>12753.937121999899</v>
      </c>
      <c r="M21" s="106">
        <v>0</v>
      </c>
      <c r="N21" s="104">
        <v>0</v>
      </c>
      <c r="O21" s="105">
        <v>3742.9330917712909</v>
      </c>
      <c r="P21" s="106">
        <v>0</v>
      </c>
      <c r="Q21" s="104">
        <v>0</v>
      </c>
      <c r="R21" s="105">
        <v>0</v>
      </c>
      <c r="S21" s="106">
        <v>0</v>
      </c>
      <c r="T21" s="104">
        <v>0</v>
      </c>
      <c r="U21" s="105">
        <v>0</v>
      </c>
      <c r="V21" s="106">
        <v>0</v>
      </c>
      <c r="W21" s="104">
        <v>0</v>
      </c>
      <c r="X21" s="105">
        <v>16496.870213771192</v>
      </c>
      <c r="Y21" s="106">
        <v>0</v>
      </c>
    </row>
    <row r="22" spans="1:25" x14ac:dyDescent="0.3">
      <c r="A22" s="99" t="s">
        <v>168</v>
      </c>
      <c r="B22" s="107">
        <v>0</v>
      </c>
      <c r="C22" s="108">
        <v>0</v>
      </c>
      <c r="D22" s="109">
        <v>0</v>
      </c>
      <c r="E22" s="107">
        <v>0</v>
      </c>
      <c r="F22" s="108">
        <v>0</v>
      </c>
      <c r="G22" s="109">
        <v>0</v>
      </c>
      <c r="H22" s="107">
        <v>0</v>
      </c>
      <c r="I22" s="108">
        <v>0</v>
      </c>
      <c r="J22" s="109">
        <v>0</v>
      </c>
      <c r="K22" s="107">
        <v>0</v>
      </c>
      <c r="L22" s="108">
        <v>2828.2829839999899</v>
      </c>
      <c r="M22" s="109">
        <v>197.75217000000001</v>
      </c>
      <c r="N22" s="107">
        <v>0</v>
      </c>
      <c r="O22" s="108">
        <v>0</v>
      </c>
      <c r="P22" s="109">
        <v>5124.1308848237786</v>
      </c>
      <c r="Q22" s="107">
        <v>0</v>
      </c>
      <c r="R22" s="108">
        <v>90395.832100000131</v>
      </c>
      <c r="S22" s="109">
        <v>5881.7062999999998</v>
      </c>
      <c r="T22" s="107">
        <v>0</v>
      </c>
      <c r="U22" s="108">
        <v>0</v>
      </c>
      <c r="V22" s="109">
        <v>0</v>
      </c>
      <c r="W22" s="107">
        <v>0</v>
      </c>
      <c r="X22" s="108">
        <v>93224.115084000121</v>
      </c>
      <c r="Y22" s="109">
        <v>11203.589354823778</v>
      </c>
    </row>
    <row r="23" spans="1:25" x14ac:dyDescent="0.3">
      <c r="A23" s="98" t="s">
        <v>313</v>
      </c>
      <c r="B23" s="104">
        <v>0</v>
      </c>
      <c r="C23" s="105">
        <v>0</v>
      </c>
      <c r="D23" s="106">
        <v>0</v>
      </c>
      <c r="E23" s="104">
        <v>0</v>
      </c>
      <c r="F23" s="105">
        <v>0</v>
      </c>
      <c r="G23" s="106">
        <v>0</v>
      </c>
      <c r="H23" s="104">
        <v>0</v>
      </c>
      <c r="I23" s="105">
        <v>0</v>
      </c>
      <c r="J23" s="106">
        <v>0</v>
      </c>
      <c r="K23" s="104">
        <v>0</v>
      </c>
      <c r="L23" s="105">
        <v>0</v>
      </c>
      <c r="M23" s="106">
        <v>0</v>
      </c>
      <c r="N23" s="104">
        <v>0</v>
      </c>
      <c r="O23" s="105">
        <v>0</v>
      </c>
      <c r="P23" s="106">
        <v>0</v>
      </c>
      <c r="Q23" s="104">
        <v>0</v>
      </c>
      <c r="R23" s="105">
        <v>461.35385000000002</v>
      </c>
      <c r="S23" s="106">
        <v>0</v>
      </c>
      <c r="T23" s="104">
        <v>0</v>
      </c>
      <c r="U23" s="105">
        <v>0</v>
      </c>
      <c r="V23" s="106">
        <v>0</v>
      </c>
      <c r="W23" s="104">
        <v>0</v>
      </c>
      <c r="X23" s="105">
        <v>461.35385000000002</v>
      </c>
      <c r="Y23" s="106">
        <v>0</v>
      </c>
    </row>
    <row r="24" spans="1:25" x14ac:dyDescent="0.3">
      <c r="A24" s="99" t="s">
        <v>169</v>
      </c>
      <c r="B24" s="107">
        <v>0</v>
      </c>
      <c r="C24" s="108">
        <v>0</v>
      </c>
      <c r="D24" s="109">
        <v>0</v>
      </c>
      <c r="E24" s="107">
        <v>0</v>
      </c>
      <c r="F24" s="108">
        <v>0</v>
      </c>
      <c r="G24" s="109">
        <v>87</v>
      </c>
      <c r="H24" s="107">
        <v>0</v>
      </c>
      <c r="I24" s="108">
        <v>0</v>
      </c>
      <c r="J24" s="109">
        <v>0</v>
      </c>
      <c r="K24" s="107">
        <v>0</v>
      </c>
      <c r="L24" s="108">
        <v>9537.6</v>
      </c>
      <c r="M24" s="109">
        <v>0</v>
      </c>
      <c r="N24" s="107">
        <v>0</v>
      </c>
      <c r="O24" s="108">
        <v>8313.5</v>
      </c>
      <c r="P24" s="109">
        <v>0</v>
      </c>
      <c r="Q24" s="107">
        <v>0</v>
      </c>
      <c r="R24" s="108">
        <v>14313.826800000001</v>
      </c>
      <c r="S24" s="109">
        <v>1.19</v>
      </c>
      <c r="T24" s="107">
        <v>0</v>
      </c>
      <c r="U24" s="108">
        <v>0</v>
      </c>
      <c r="V24" s="109">
        <v>0</v>
      </c>
      <c r="W24" s="107">
        <v>0</v>
      </c>
      <c r="X24" s="108">
        <v>32164.926800000001</v>
      </c>
      <c r="Y24" s="109">
        <v>88.19</v>
      </c>
    </row>
    <row r="25" spans="1:25" x14ac:dyDescent="0.3">
      <c r="A25" s="98" t="s">
        <v>171</v>
      </c>
      <c r="B25" s="104">
        <v>0</v>
      </c>
      <c r="C25" s="105">
        <v>0</v>
      </c>
      <c r="D25" s="106">
        <v>0</v>
      </c>
      <c r="E25" s="104">
        <v>0</v>
      </c>
      <c r="F25" s="105">
        <v>0</v>
      </c>
      <c r="G25" s="106">
        <v>0</v>
      </c>
      <c r="H25" s="104">
        <v>0</v>
      </c>
      <c r="I25" s="105">
        <v>0</v>
      </c>
      <c r="J25" s="106">
        <v>0</v>
      </c>
      <c r="K25" s="104">
        <v>0</v>
      </c>
      <c r="L25" s="105">
        <v>0</v>
      </c>
      <c r="M25" s="106">
        <v>0</v>
      </c>
      <c r="N25" s="104">
        <v>0</v>
      </c>
      <c r="O25" s="105">
        <v>0</v>
      </c>
      <c r="P25" s="106">
        <v>0</v>
      </c>
      <c r="Q25" s="104">
        <v>0</v>
      </c>
      <c r="R25" s="105">
        <v>0</v>
      </c>
      <c r="S25" s="106">
        <v>5.58</v>
      </c>
      <c r="T25" s="104">
        <v>0</v>
      </c>
      <c r="U25" s="105">
        <v>0</v>
      </c>
      <c r="V25" s="106">
        <v>0</v>
      </c>
      <c r="W25" s="104">
        <v>0</v>
      </c>
      <c r="X25" s="105">
        <v>0</v>
      </c>
      <c r="Y25" s="106">
        <v>5.58</v>
      </c>
    </row>
    <row r="26" spans="1:25" x14ac:dyDescent="0.3">
      <c r="A26" s="99" t="s">
        <v>172</v>
      </c>
      <c r="B26" s="107">
        <v>0</v>
      </c>
      <c r="C26" s="108">
        <v>0</v>
      </c>
      <c r="D26" s="109">
        <v>0</v>
      </c>
      <c r="E26" s="107">
        <v>0</v>
      </c>
      <c r="F26" s="108">
        <v>0</v>
      </c>
      <c r="G26" s="109">
        <v>0</v>
      </c>
      <c r="H26" s="107">
        <v>0</v>
      </c>
      <c r="I26" s="108">
        <v>0</v>
      </c>
      <c r="J26" s="109">
        <v>0</v>
      </c>
      <c r="K26" s="107">
        <v>0</v>
      </c>
      <c r="L26" s="108">
        <v>0</v>
      </c>
      <c r="M26" s="109">
        <v>0</v>
      </c>
      <c r="N26" s="107">
        <v>0</v>
      </c>
      <c r="O26" s="108">
        <v>0</v>
      </c>
      <c r="P26" s="109">
        <v>0</v>
      </c>
      <c r="Q26" s="107">
        <v>0</v>
      </c>
      <c r="R26" s="108">
        <v>984.34590000000003</v>
      </c>
      <c r="S26" s="109">
        <v>0</v>
      </c>
      <c r="T26" s="107">
        <v>0</v>
      </c>
      <c r="U26" s="108">
        <v>92.2</v>
      </c>
      <c r="V26" s="109">
        <v>0</v>
      </c>
      <c r="W26" s="107">
        <v>0</v>
      </c>
      <c r="X26" s="108">
        <v>1076.5459000000001</v>
      </c>
      <c r="Y26" s="109">
        <v>0</v>
      </c>
    </row>
    <row r="27" spans="1:25" x14ac:dyDescent="0.3">
      <c r="A27" s="97" t="s">
        <v>10</v>
      </c>
      <c r="B27" s="101">
        <f t="shared" ref="B27:Y27" si="2">SUM(B28:B49)</f>
        <v>0</v>
      </c>
      <c r="C27" s="102">
        <f t="shared" si="2"/>
        <v>70710.959999999992</v>
      </c>
      <c r="D27" s="103">
        <f t="shared" si="2"/>
        <v>370</v>
      </c>
      <c r="E27" s="101">
        <f t="shared" si="2"/>
        <v>1.1639999999999999</v>
      </c>
      <c r="F27" s="102">
        <f t="shared" si="2"/>
        <v>129.9</v>
      </c>
      <c r="G27" s="103">
        <f t="shared" si="2"/>
        <v>2192.4899999999998</v>
      </c>
      <c r="H27" s="101">
        <f t="shared" si="2"/>
        <v>0</v>
      </c>
      <c r="I27" s="102">
        <f t="shared" si="2"/>
        <v>5840.8130000000001</v>
      </c>
      <c r="J27" s="103">
        <f t="shared" si="2"/>
        <v>271.21600000000001</v>
      </c>
      <c r="K27" s="101">
        <f t="shared" si="2"/>
        <v>9859.418525000001</v>
      </c>
      <c r="L27" s="102">
        <f t="shared" si="2"/>
        <v>183182.74601999996</v>
      </c>
      <c r="M27" s="103">
        <f t="shared" si="2"/>
        <v>51164.352322999985</v>
      </c>
      <c r="N27" s="101">
        <f t="shared" si="2"/>
        <v>3184</v>
      </c>
      <c r="O27" s="102">
        <f t="shared" si="2"/>
        <v>33537.566606691384</v>
      </c>
      <c r="P27" s="103">
        <f t="shared" si="2"/>
        <v>10629.185759236881</v>
      </c>
      <c r="Q27" s="101">
        <f t="shared" si="2"/>
        <v>187.47436999999999</v>
      </c>
      <c r="R27" s="102">
        <f t="shared" si="2"/>
        <v>25153.211439999999</v>
      </c>
      <c r="S27" s="103">
        <f t="shared" si="2"/>
        <v>14689.119119999999</v>
      </c>
      <c r="T27" s="101">
        <f>SUM(T28:T49)</f>
        <v>11231.010837740425</v>
      </c>
      <c r="U27" s="102">
        <f>SUM(U28:U49)</f>
        <v>483742.47473407374</v>
      </c>
      <c r="V27" s="103">
        <f>SUM(V28:V49)</f>
        <v>98115.271024823567</v>
      </c>
      <c r="W27" s="101">
        <f t="shared" si="2"/>
        <v>24463.067732740426</v>
      </c>
      <c r="X27" s="102">
        <f t="shared" si="2"/>
        <v>802297.67180076498</v>
      </c>
      <c r="Y27" s="103">
        <f t="shared" si="2"/>
        <v>177431.63422706042</v>
      </c>
    </row>
    <row r="28" spans="1:25" x14ac:dyDescent="0.3">
      <c r="A28" s="98" t="s">
        <v>249</v>
      </c>
      <c r="B28" s="104">
        <v>0</v>
      </c>
      <c r="C28" s="105">
        <v>0</v>
      </c>
      <c r="D28" s="106">
        <v>0</v>
      </c>
      <c r="E28" s="104">
        <v>0</v>
      </c>
      <c r="F28" s="105">
        <v>129.9</v>
      </c>
      <c r="G28" s="106">
        <v>0</v>
      </c>
      <c r="H28" s="104">
        <v>0</v>
      </c>
      <c r="I28" s="105">
        <v>63</v>
      </c>
      <c r="J28" s="106">
        <v>0</v>
      </c>
      <c r="K28" s="104">
        <v>0</v>
      </c>
      <c r="L28" s="105">
        <v>12553</v>
      </c>
      <c r="M28" s="106">
        <v>0</v>
      </c>
      <c r="N28" s="104">
        <v>0</v>
      </c>
      <c r="O28" s="105">
        <v>9859.9</v>
      </c>
      <c r="P28" s="106">
        <v>0</v>
      </c>
      <c r="Q28" s="104">
        <v>0</v>
      </c>
      <c r="R28" s="105">
        <v>1.07</v>
      </c>
      <c r="S28" s="106">
        <v>15.57</v>
      </c>
      <c r="T28" s="104">
        <v>0</v>
      </c>
      <c r="U28" s="105">
        <v>14884.81</v>
      </c>
      <c r="V28" s="106">
        <v>0</v>
      </c>
      <c r="W28" s="104">
        <v>0</v>
      </c>
      <c r="X28" s="105">
        <v>37491.68</v>
      </c>
      <c r="Y28" s="106">
        <v>15.57</v>
      </c>
    </row>
    <row r="29" spans="1:25" x14ac:dyDescent="0.3">
      <c r="A29" s="99" t="s">
        <v>251</v>
      </c>
      <c r="B29" s="107">
        <v>0</v>
      </c>
      <c r="C29" s="108">
        <v>1065.95</v>
      </c>
      <c r="D29" s="109">
        <v>0</v>
      </c>
      <c r="E29" s="107">
        <v>0</v>
      </c>
      <c r="F29" s="108">
        <v>0</v>
      </c>
      <c r="G29" s="109">
        <v>0</v>
      </c>
      <c r="H29" s="107">
        <v>0</v>
      </c>
      <c r="I29" s="108">
        <v>0</v>
      </c>
      <c r="J29" s="109">
        <v>0</v>
      </c>
      <c r="K29" s="107">
        <v>0</v>
      </c>
      <c r="L29" s="108">
        <v>0</v>
      </c>
      <c r="M29" s="109">
        <v>0</v>
      </c>
      <c r="N29" s="107">
        <v>0</v>
      </c>
      <c r="O29" s="108">
        <v>0</v>
      </c>
      <c r="P29" s="109">
        <v>0</v>
      </c>
      <c r="Q29" s="107">
        <v>0</v>
      </c>
      <c r="R29" s="108">
        <v>33.9</v>
      </c>
      <c r="S29" s="109">
        <v>4414.9752900000003</v>
      </c>
      <c r="T29" s="107">
        <v>12.24</v>
      </c>
      <c r="U29" s="108">
        <v>156.82</v>
      </c>
      <c r="V29" s="109">
        <v>0</v>
      </c>
      <c r="W29" s="107">
        <v>12.24</v>
      </c>
      <c r="X29" s="108">
        <v>1256.67</v>
      </c>
      <c r="Y29" s="109">
        <v>4414.9752900000003</v>
      </c>
    </row>
    <row r="30" spans="1:25" x14ac:dyDescent="0.3">
      <c r="A30" s="98" t="s">
        <v>252</v>
      </c>
      <c r="B30" s="104">
        <v>0</v>
      </c>
      <c r="C30" s="105">
        <v>0</v>
      </c>
      <c r="D30" s="106">
        <v>0</v>
      </c>
      <c r="E30" s="104">
        <v>0</v>
      </c>
      <c r="F30" s="105">
        <v>0</v>
      </c>
      <c r="G30" s="106">
        <v>1056.54</v>
      </c>
      <c r="H30" s="104">
        <v>0</v>
      </c>
      <c r="I30" s="105">
        <v>307.76299999999998</v>
      </c>
      <c r="J30" s="106">
        <v>245.90299999999999</v>
      </c>
      <c r="K30" s="104">
        <v>2154.4</v>
      </c>
      <c r="L30" s="105">
        <v>15970.420891</v>
      </c>
      <c r="M30" s="106">
        <v>0</v>
      </c>
      <c r="N30" s="104">
        <v>173</v>
      </c>
      <c r="O30" s="105">
        <v>0</v>
      </c>
      <c r="P30" s="106">
        <v>0</v>
      </c>
      <c r="Q30" s="104">
        <v>69.02</v>
      </c>
      <c r="R30" s="105">
        <v>8880.74791</v>
      </c>
      <c r="S30" s="106">
        <v>313.73</v>
      </c>
      <c r="T30" s="104">
        <v>0</v>
      </c>
      <c r="U30" s="105">
        <v>36000.448000000004</v>
      </c>
      <c r="V30" s="106">
        <v>0</v>
      </c>
      <c r="W30" s="104">
        <v>2396.42</v>
      </c>
      <c r="X30" s="105">
        <v>61159.379801000003</v>
      </c>
      <c r="Y30" s="106">
        <v>1616.173</v>
      </c>
    </row>
    <row r="31" spans="1:25" x14ac:dyDescent="0.3">
      <c r="A31" s="99" t="s">
        <v>253</v>
      </c>
      <c r="B31" s="107">
        <v>0</v>
      </c>
      <c r="C31" s="108">
        <v>55946.65</v>
      </c>
      <c r="D31" s="109">
        <v>0</v>
      </c>
      <c r="E31" s="107">
        <v>0</v>
      </c>
      <c r="F31" s="108">
        <v>0</v>
      </c>
      <c r="G31" s="109">
        <v>516.75</v>
      </c>
      <c r="H31" s="107">
        <v>0</v>
      </c>
      <c r="I31" s="108">
        <v>1257.8020000000001</v>
      </c>
      <c r="J31" s="109">
        <v>0</v>
      </c>
      <c r="K31" s="107">
        <v>2</v>
      </c>
      <c r="L31" s="108">
        <v>25733.3</v>
      </c>
      <c r="M31" s="109">
        <v>12.4</v>
      </c>
      <c r="N31" s="107">
        <v>0</v>
      </c>
      <c r="O31" s="108">
        <v>139</v>
      </c>
      <c r="P31" s="109">
        <v>927.76</v>
      </c>
      <c r="Q31" s="107">
        <v>0</v>
      </c>
      <c r="R31" s="108">
        <v>370.37</v>
      </c>
      <c r="S31" s="109">
        <v>397.18000000000006</v>
      </c>
      <c r="T31" s="107">
        <v>0</v>
      </c>
      <c r="U31" s="108">
        <v>167720.41007458727</v>
      </c>
      <c r="V31" s="109">
        <v>4896.6424000892175</v>
      </c>
      <c r="W31" s="107">
        <v>2</v>
      </c>
      <c r="X31" s="108">
        <v>251167.53207458725</v>
      </c>
      <c r="Y31" s="109">
        <v>6750.7324000892177</v>
      </c>
    </row>
    <row r="32" spans="1:25" x14ac:dyDescent="0.3">
      <c r="A32" s="98" t="s">
        <v>254</v>
      </c>
      <c r="B32" s="104">
        <v>0</v>
      </c>
      <c r="C32" s="105">
        <v>0</v>
      </c>
      <c r="D32" s="106">
        <v>0</v>
      </c>
      <c r="E32" s="104">
        <v>0</v>
      </c>
      <c r="F32" s="105">
        <v>0</v>
      </c>
      <c r="G32" s="106">
        <v>0</v>
      </c>
      <c r="H32" s="104">
        <v>0</v>
      </c>
      <c r="I32" s="105">
        <v>2400.299</v>
      </c>
      <c r="J32" s="106">
        <v>14.712999999999999</v>
      </c>
      <c r="K32" s="104">
        <v>0</v>
      </c>
      <c r="L32" s="105">
        <v>8020.9</v>
      </c>
      <c r="M32" s="106">
        <v>5096.1000000000004</v>
      </c>
      <c r="N32" s="104">
        <v>0</v>
      </c>
      <c r="O32" s="105">
        <v>494.9</v>
      </c>
      <c r="P32" s="106">
        <v>0</v>
      </c>
      <c r="Q32" s="104">
        <v>0</v>
      </c>
      <c r="R32" s="105">
        <v>69.34854</v>
      </c>
      <c r="S32" s="106">
        <v>5.92143</v>
      </c>
      <c r="T32" s="104">
        <v>0</v>
      </c>
      <c r="U32" s="105">
        <v>1323.6</v>
      </c>
      <c r="V32" s="106">
        <v>7</v>
      </c>
      <c r="W32" s="104">
        <v>0</v>
      </c>
      <c r="X32" s="105">
        <v>12309.04754</v>
      </c>
      <c r="Y32" s="106">
        <v>5123.7344300000004</v>
      </c>
    </row>
    <row r="33" spans="1:25" x14ac:dyDescent="0.3">
      <c r="A33" s="99" t="s">
        <v>255</v>
      </c>
      <c r="B33" s="107">
        <v>0</v>
      </c>
      <c r="C33" s="108">
        <v>8046.4699999999993</v>
      </c>
      <c r="D33" s="109">
        <v>0</v>
      </c>
      <c r="E33" s="107">
        <v>0</v>
      </c>
      <c r="F33" s="108">
        <v>0</v>
      </c>
      <c r="G33" s="109">
        <v>0</v>
      </c>
      <c r="H33" s="107">
        <v>0</v>
      </c>
      <c r="I33" s="108">
        <v>0</v>
      </c>
      <c r="J33" s="109">
        <v>0</v>
      </c>
      <c r="K33" s="107">
        <v>1146.29036</v>
      </c>
      <c r="L33" s="108">
        <v>2195</v>
      </c>
      <c r="M33" s="109">
        <v>0</v>
      </c>
      <c r="N33" s="107">
        <v>96</v>
      </c>
      <c r="O33" s="108">
        <v>0</v>
      </c>
      <c r="P33" s="109">
        <v>0</v>
      </c>
      <c r="Q33" s="107">
        <v>118.45437</v>
      </c>
      <c r="R33" s="108">
        <v>10918.699799999999</v>
      </c>
      <c r="S33" s="109">
        <v>26.18</v>
      </c>
      <c r="T33" s="107">
        <v>0</v>
      </c>
      <c r="U33" s="108">
        <v>2389.39</v>
      </c>
      <c r="V33" s="109">
        <v>0</v>
      </c>
      <c r="W33" s="107">
        <v>1360.7447299999999</v>
      </c>
      <c r="X33" s="108">
        <v>23549.559799999995</v>
      </c>
      <c r="Y33" s="109">
        <v>26.18</v>
      </c>
    </row>
    <row r="34" spans="1:25" x14ac:dyDescent="0.3">
      <c r="A34" s="98" t="s">
        <v>259</v>
      </c>
      <c r="B34" s="104">
        <v>0</v>
      </c>
      <c r="C34" s="105">
        <v>0</v>
      </c>
      <c r="D34" s="106">
        <v>0</v>
      </c>
      <c r="E34" s="104">
        <v>0</v>
      </c>
      <c r="F34" s="105">
        <v>0</v>
      </c>
      <c r="G34" s="106">
        <v>0</v>
      </c>
      <c r="H34" s="104">
        <v>0</v>
      </c>
      <c r="I34" s="105">
        <v>0</v>
      </c>
      <c r="J34" s="106">
        <v>0</v>
      </c>
      <c r="K34" s="104">
        <v>0</v>
      </c>
      <c r="L34" s="105">
        <v>15358.3</v>
      </c>
      <c r="M34" s="106">
        <v>0</v>
      </c>
      <c r="N34" s="104">
        <v>0</v>
      </c>
      <c r="O34" s="105">
        <v>10136.299999999999</v>
      </c>
      <c r="P34" s="106">
        <v>0</v>
      </c>
      <c r="Q34" s="104">
        <v>0</v>
      </c>
      <c r="R34" s="105">
        <v>0</v>
      </c>
      <c r="S34" s="106">
        <v>0</v>
      </c>
      <c r="T34" s="104">
        <v>0</v>
      </c>
      <c r="U34" s="105">
        <v>0</v>
      </c>
      <c r="V34" s="106">
        <v>0</v>
      </c>
      <c r="W34" s="104">
        <v>0</v>
      </c>
      <c r="X34" s="105">
        <v>25494.6</v>
      </c>
      <c r="Y34" s="106">
        <v>0</v>
      </c>
    </row>
    <row r="35" spans="1:25" x14ac:dyDescent="0.3">
      <c r="A35" s="99" t="s">
        <v>260</v>
      </c>
      <c r="B35" s="107">
        <v>0</v>
      </c>
      <c r="C35" s="108">
        <v>0</v>
      </c>
      <c r="D35" s="109">
        <v>0</v>
      </c>
      <c r="E35" s="107">
        <v>0</v>
      </c>
      <c r="F35" s="108">
        <v>0</v>
      </c>
      <c r="G35" s="109">
        <v>0</v>
      </c>
      <c r="H35" s="107">
        <v>0</v>
      </c>
      <c r="I35" s="108">
        <v>2</v>
      </c>
      <c r="J35" s="109">
        <v>0</v>
      </c>
      <c r="K35" s="107">
        <v>0</v>
      </c>
      <c r="L35" s="108">
        <v>4287.5299750000004</v>
      </c>
      <c r="M35" s="109">
        <v>0</v>
      </c>
      <c r="N35" s="107">
        <v>0</v>
      </c>
      <c r="O35" s="108">
        <v>0</v>
      </c>
      <c r="P35" s="109">
        <v>0</v>
      </c>
      <c r="Q35" s="107">
        <v>0</v>
      </c>
      <c r="R35" s="108">
        <v>2048.5364</v>
      </c>
      <c r="S35" s="109">
        <v>6.34</v>
      </c>
      <c r="T35" s="107">
        <v>0</v>
      </c>
      <c r="U35" s="108">
        <v>831</v>
      </c>
      <c r="V35" s="109">
        <v>149</v>
      </c>
      <c r="W35" s="107">
        <v>0</v>
      </c>
      <c r="X35" s="108">
        <v>7169.0663750000003</v>
      </c>
      <c r="Y35" s="109">
        <v>155.34</v>
      </c>
    </row>
    <row r="36" spans="1:25" x14ac:dyDescent="0.3">
      <c r="A36" s="98" t="s">
        <v>301</v>
      </c>
      <c r="B36" s="104">
        <v>0</v>
      </c>
      <c r="C36" s="105">
        <v>0</v>
      </c>
      <c r="D36" s="106">
        <v>0</v>
      </c>
      <c r="E36" s="104">
        <v>0</v>
      </c>
      <c r="F36" s="105">
        <v>0</v>
      </c>
      <c r="G36" s="106">
        <v>0</v>
      </c>
      <c r="H36" s="104">
        <v>0</v>
      </c>
      <c r="I36" s="105">
        <v>0</v>
      </c>
      <c r="J36" s="106">
        <v>0</v>
      </c>
      <c r="K36" s="104">
        <v>0</v>
      </c>
      <c r="L36" s="105">
        <v>79.199567999999999</v>
      </c>
      <c r="M36" s="106">
        <v>0</v>
      </c>
      <c r="N36" s="104">
        <v>0</v>
      </c>
      <c r="O36" s="105">
        <v>0</v>
      </c>
      <c r="P36" s="106">
        <v>0</v>
      </c>
      <c r="Q36" s="104">
        <v>0</v>
      </c>
      <c r="R36" s="105">
        <v>0</v>
      </c>
      <c r="S36" s="106">
        <v>0</v>
      </c>
      <c r="T36" s="104">
        <v>0</v>
      </c>
      <c r="U36" s="105">
        <v>0</v>
      </c>
      <c r="V36" s="106">
        <v>0</v>
      </c>
      <c r="W36" s="104">
        <v>0</v>
      </c>
      <c r="X36" s="105">
        <v>79.199567999999999</v>
      </c>
      <c r="Y36" s="106">
        <v>0</v>
      </c>
    </row>
    <row r="37" spans="1:25" x14ac:dyDescent="0.3">
      <c r="A37" s="99" t="s">
        <v>261</v>
      </c>
      <c r="B37" s="107">
        <v>0</v>
      </c>
      <c r="C37" s="108">
        <v>0</v>
      </c>
      <c r="D37" s="109">
        <v>0</v>
      </c>
      <c r="E37" s="107">
        <v>0</v>
      </c>
      <c r="F37" s="108">
        <v>0</v>
      </c>
      <c r="G37" s="109">
        <v>0</v>
      </c>
      <c r="H37" s="107">
        <v>0</v>
      </c>
      <c r="I37" s="108">
        <v>0</v>
      </c>
      <c r="J37" s="109">
        <v>0</v>
      </c>
      <c r="K37" s="107">
        <v>0</v>
      </c>
      <c r="L37" s="108">
        <v>0</v>
      </c>
      <c r="M37" s="109">
        <v>0</v>
      </c>
      <c r="N37" s="107">
        <v>0</v>
      </c>
      <c r="O37" s="108">
        <v>0</v>
      </c>
      <c r="P37" s="109">
        <v>0</v>
      </c>
      <c r="Q37" s="107">
        <v>0</v>
      </c>
      <c r="R37" s="108">
        <v>0</v>
      </c>
      <c r="S37" s="109">
        <v>0</v>
      </c>
      <c r="T37" s="107">
        <v>0</v>
      </c>
      <c r="U37" s="108">
        <v>136.36000000000001</v>
      </c>
      <c r="V37" s="109">
        <v>0</v>
      </c>
      <c r="W37" s="107">
        <v>0</v>
      </c>
      <c r="X37" s="108">
        <v>136.36000000000001</v>
      </c>
      <c r="Y37" s="109">
        <v>0</v>
      </c>
    </row>
    <row r="38" spans="1:25" x14ac:dyDescent="0.3">
      <c r="A38" s="98" t="s">
        <v>262</v>
      </c>
      <c r="B38" s="104">
        <v>0</v>
      </c>
      <c r="C38" s="105">
        <v>0</v>
      </c>
      <c r="D38" s="106">
        <v>0</v>
      </c>
      <c r="E38" s="104">
        <v>0</v>
      </c>
      <c r="F38" s="105">
        <v>0</v>
      </c>
      <c r="G38" s="106">
        <v>0</v>
      </c>
      <c r="H38" s="104">
        <v>0</v>
      </c>
      <c r="I38" s="105">
        <v>0</v>
      </c>
      <c r="J38" s="106">
        <v>0</v>
      </c>
      <c r="K38" s="104">
        <v>116</v>
      </c>
      <c r="L38" s="105">
        <v>0</v>
      </c>
      <c r="M38" s="106">
        <v>0</v>
      </c>
      <c r="N38" s="104">
        <v>0</v>
      </c>
      <c r="O38" s="105">
        <v>0</v>
      </c>
      <c r="P38" s="106">
        <v>0</v>
      </c>
      <c r="Q38" s="104">
        <v>0</v>
      </c>
      <c r="R38" s="105">
        <v>0</v>
      </c>
      <c r="S38" s="106">
        <v>0</v>
      </c>
      <c r="T38" s="104">
        <v>3084.2808377404253</v>
      </c>
      <c r="U38" s="105">
        <v>1982.8</v>
      </c>
      <c r="V38" s="106">
        <v>0</v>
      </c>
      <c r="W38" s="104">
        <v>3200.2808377404253</v>
      </c>
      <c r="X38" s="105">
        <v>1982.8</v>
      </c>
      <c r="Y38" s="106">
        <v>0</v>
      </c>
    </row>
    <row r="39" spans="1:25" x14ac:dyDescent="0.3">
      <c r="A39" s="99" t="s">
        <v>264</v>
      </c>
      <c r="B39" s="107">
        <v>0</v>
      </c>
      <c r="C39" s="108">
        <v>0</v>
      </c>
      <c r="D39" s="109">
        <v>0</v>
      </c>
      <c r="E39" s="107">
        <v>1.1639999999999999</v>
      </c>
      <c r="F39" s="108">
        <v>0</v>
      </c>
      <c r="G39" s="109">
        <v>0</v>
      </c>
      <c r="H39" s="107">
        <v>0</v>
      </c>
      <c r="I39" s="108">
        <v>0</v>
      </c>
      <c r="J39" s="109">
        <v>0</v>
      </c>
      <c r="K39" s="107">
        <v>0</v>
      </c>
      <c r="L39" s="108">
        <v>0</v>
      </c>
      <c r="M39" s="109">
        <v>0</v>
      </c>
      <c r="N39" s="107">
        <v>0</v>
      </c>
      <c r="O39" s="108">
        <v>0</v>
      </c>
      <c r="P39" s="109">
        <v>0</v>
      </c>
      <c r="Q39" s="107">
        <v>0</v>
      </c>
      <c r="R39" s="108">
        <v>0</v>
      </c>
      <c r="S39" s="109">
        <v>30.466080000000002</v>
      </c>
      <c r="T39" s="107">
        <v>0</v>
      </c>
      <c r="U39" s="108">
        <v>2794.37</v>
      </c>
      <c r="V39" s="109">
        <v>0</v>
      </c>
      <c r="W39" s="107">
        <v>1.1639999999999999</v>
      </c>
      <c r="X39" s="108">
        <v>2794.37</v>
      </c>
      <c r="Y39" s="109">
        <v>30.466080000000002</v>
      </c>
    </row>
    <row r="40" spans="1:25" x14ac:dyDescent="0.3">
      <c r="A40" s="98" t="s">
        <v>303</v>
      </c>
      <c r="B40" s="104">
        <v>0</v>
      </c>
      <c r="C40" s="105">
        <v>0</v>
      </c>
      <c r="D40" s="106">
        <v>0</v>
      </c>
      <c r="E40" s="104">
        <v>0</v>
      </c>
      <c r="F40" s="105">
        <v>0</v>
      </c>
      <c r="G40" s="106">
        <v>0</v>
      </c>
      <c r="H40" s="104">
        <v>0</v>
      </c>
      <c r="I40" s="105">
        <v>0</v>
      </c>
      <c r="J40" s="106">
        <v>0</v>
      </c>
      <c r="K40" s="104">
        <v>0</v>
      </c>
      <c r="L40" s="105">
        <v>0</v>
      </c>
      <c r="M40" s="106">
        <v>0</v>
      </c>
      <c r="N40" s="104">
        <v>0</v>
      </c>
      <c r="O40" s="105">
        <v>0</v>
      </c>
      <c r="P40" s="106">
        <v>0</v>
      </c>
      <c r="Q40" s="104">
        <v>0</v>
      </c>
      <c r="R40" s="105">
        <v>0</v>
      </c>
      <c r="S40" s="106">
        <v>2.33</v>
      </c>
      <c r="T40" s="104">
        <v>0</v>
      </c>
      <c r="U40" s="105">
        <v>0</v>
      </c>
      <c r="V40" s="106">
        <v>0</v>
      </c>
      <c r="W40" s="104">
        <v>0</v>
      </c>
      <c r="X40" s="105">
        <v>0</v>
      </c>
      <c r="Y40" s="106">
        <v>2.33</v>
      </c>
    </row>
    <row r="41" spans="1:25" x14ac:dyDescent="0.3">
      <c r="A41" s="99" t="s">
        <v>265</v>
      </c>
      <c r="B41" s="107">
        <v>0</v>
      </c>
      <c r="C41" s="108">
        <v>5550.13</v>
      </c>
      <c r="D41" s="109">
        <v>0</v>
      </c>
      <c r="E41" s="107">
        <v>0</v>
      </c>
      <c r="F41" s="108">
        <v>0</v>
      </c>
      <c r="G41" s="109">
        <v>0</v>
      </c>
      <c r="H41" s="107">
        <v>0</v>
      </c>
      <c r="I41" s="108">
        <v>29.617000000000001</v>
      </c>
      <c r="J41" s="109">
        <v>0</v>
      </c>
      <c r="K41" s="107">
        <v>0</v>
      </c>
      <c r="L41" s="108">
        <v>9691</v>
      </c>
      <c r="M41" s="109">
        <v>4567.9740000000002</v>
      </c>
      <c r="N41" s="107">
        <v>0</v>
      </c>
      <c r="O41" s="108">
        <v>4341.0810964016027</v>
      </c>
      <c r="P41" s="109">
        <v>48</v>
      </c>
      <c r="Q41" s="107">
        <v>0</v>
      </c>
      <c r="R41" s="108">
        <v>1941.2542100000001</v>
      </c>
      <c r="S41" s="109">
        <v>10.02</v>
      </c>
      <c r="T41" s="107">
        <v>0</v>
      </c>
      <c r="U41" s="108">
        <v>72657.195417103183</v>
      </c>
      <c r="V41" s="109">
        <v>6816.3350155735852</v>
      </c>
      <c r="W41" s="107">
        <v>0</v>
      </c>
      <c r="X41" s="108">
        <v>94210.277723504783</v>
      </c>
      <c r="Y41" s="109">
        <v>11442.329015573585</v>
      </c>
    </row>
    <row r="42" spans="1:25" x14ac:dyDescent="0.3">
      <c r="A42" s="98" t="s">
        <v>266</v>
      </c>
      <c r="B42" s="104">
        <v>0</v>
      </c>
      <c r="C42" s="105">
        <v>0</v>
      </c>
      <c r="D42" s="106">
        <v>0</v>
      </c>
      <c r="E42" s="104">
        <v>0</v>
      </c>
      <c r="F42" s="105">
        <v>0</v>
      </c>
      <c r="G42" s="106">
        <v>0</v>
      </c>
      <c r="H42" s="104">
        <v>0</v>
      </c>
      <c r="I42" s="105">
        <v>0</v>
      </c>
      <c r="J42" s="106">
        <v>0</v>
      </c>
      <c r="K42" s="104">
        <v>0</v>
      </c>
      <c r="L42" s="105">
        <v>3208</v>
      </c>
      <c r="M42" s="106">
        <v>0</v>
      </c>
      <c r="N42" s="104">
        <v>0</v>
      </c>
      <c r="O42" s="105">
        <v>0</v>
      </c>
      <c r="P42" s="106">
        <v>0</v>
      </c>
      <c r="Q42" s="104">
        <v>0</v>
      </c>
      <c r="R42" s="105">
        <v>0</v>
      </c>
      <c r="S42" s="106">
        <v>0</v>
      </c>
      <c r="T42" s="104">
        <v>875.08</v>
      </c>
      <c r="U42" s="105">
        <v>6937.76</v>
      </c>
      <c r="V42" s="106">
        <v>0</v>
      </c>
      <c r="W42" s="104">
        <v>875.08</v>
      </c>
      <c r="X42" s="105">
        <v>10145.76</v>
      </c>
      <c r="Y42" s="106">
        <v>0</v>
      </c>
    </row>
    <row r="43" spans="1:25" x14ac:dyDescent="0.3">
      <c r="A43" s="99" t="s">
        <v>267</v>
      </c>
      <c r="B43" s="107">
        <v>0</v>
      </c>
      <c r="C43" s="108">
        <v>0</v>
      </c>
      <c r="D43" s="109">
        <v>0</v>
      </c>
      <c r="E43" s="107">
        <v>0</v>
      </c>
      <c r="F43" s="108">
        <v>0</v>
      </c>
      <c r="G43" s="109">
        <v>0</v>
      </c>
      <c r="H43" s="107">
        <v>0</v>
      </c>
      <c r="I43" s="108">
        <v>555.45299999999997</v>
      </c>
      <c r="J43" s="109">
        <v>0</v>
      </c>
      <c r="K43" s="107">
        <v>0</v>
      </c>
      <c r="L43" s="108">
        <v>203.7</v>
      </c>
      <c r="M43" s="109">
        <v>343</v>
      </c>
      <c r="N43" s="107">
        <v>0</v>
      </c>
      <c r="O43" s="108">
        <v>0</v>
      </c>
      <c r="P43" s="109">
        <v>0.5</v>
      </c>
      <c r="Q43" s="107">
        <v>0</v>
      </c>
      <c r="R43" s="108">
        <v>0</v>
      </c>
      <c r="S43" s="109">
        <v>49.285620000000002</v>
      </c>
      <c r="T43" s="107">
        <v>0</v>
      </c>
      <c r="U43" s="108">
        <v>0</v>
      </c>
      <c r="V43" s="109">
        <v>0</v>
      </c>
      <c r="W43" s="107">
        <v>0</v>
      </c>
      <c r="X43" s="108">
        <v>759.15300000000002</v>
      </c>
      <c r="Y43" s="109">
        <v>392.78561999999999</v>
      </c>
    </row>
    <row r="44" spans="1:25" x14ac:dyDescent="0.3">
      <c r="A44" s="98" t="s">
        <v>268</v>
      </c>
      <c r="B44" s="104">
        <v>0</v>
      </c>
      <c r="C44" s="105">
        <v>101.76</v>
      </c>
      <c r="D44" s="106">
        <v>0</v>
      </c>
      <c r="E44" s="104">
        <v>0</v>
      </c>
      <c r="F44" s="105">
        <v>0</v>
      </c>
      <c r="G44" s="106">
        <v>0</v>
      </c>
      <c r="H44" s="104">
        <v>0</v>
      </c>
      <c r="I44" s="105">
        <v>151.37200000000001</v>
      </c>
      <c r="J44" s="106">
        <v>2</v>
      </c>
      <c r="K44" s="104">
        <v>6440.7281650000004</v>
      </c>
      <c r="L44" s="105">
        <v>27174.24595099999</v>
      </c>
      <c r="M44" s="106">
        <v>0</v>
      </c>
      <c r="N44" s="104">
        <v>2915</v>
      </c>
      <c r="O44" s="105">
        <v>213</v>
      </c>
      <c r="P44" s="106">
        <v>23</v>
      </c>
      <c r="Q44" s="104">
        <v>0</v>
      </c>
      <c r="R44" s="105">
        <v>439.65248000000003</v>
      </c>
      <c r="S44" s="106">
        <v>0</v>
      </c>
      <c r="T44" s="104">
        <v>7259.41</v>
      </c>
      <c r="U44" s="105">
        <v>28865.69</v>
      </c>
      <c r="V44" s="106">
        <v>0</v>
      </c>
      <c r="W44" s="104">
        <v>16615.138165</v>
      </c>
      <c r="X44" s="105">
        <v>56945.720430999987</v>
      </c>
      <c r="Y44" s="106">
        <v>25</v>
      </c>
    </row>
    <row r="45" spans="1:25" x14ac:dyDescent="0.3">
      <c r="A45" s="99" t="s">
        <v>269</v>
      </c>
      <c r="B45" s="107">
        <v>0</v>
      </c>
      <c r="C45" s="108">
        <v>0</v>
      </c>
      <c r="D45" s="109">
        <v>0</v>
      </c>
      <c r="E45" s="107">
        <v>0</v>
      </c>
      <c r="F45" s="108">
        <v>0</v>
      </c>
      <c r="G45" s="109">
        <v>0</v>
      </c>
      <c r="H45" s="107">
        <v>0</v>
      </c>
      <c r="I45" s="108">
        <v>0</v>
      </c>
      <c r="J45" s="109">
        <v>0</v>
      </c>
      <c r="K45" s="107">
        <v>0</v>
      </c>
      <c r="L45" s="108">
        <v>0</v>
      </c>
      <c r="M45" s="109">
        <v>0</v>
      </c>
      <c r="N45" s="107">
        <v>0</v>
      </c>
      <c r="O45" s="108">
        <v>0</v>
      </c>
      <c r="P45" s="109">
        <v>0</v>
      </c>
      <c r="Q45" s="107">
        <v>0</v>
      </c>
      <c r="R45" s="108">
        <v>0</v>
      </c>
      <c r="S45" s="109">
        <v>2.12</v>
      </c>
      <c r="T45" s="107">
        <v>0</v>
      </c>
      <c r="U45" s="108">
        <v>0</v>
      </c>
      <c r="V45" s="109">
        <v>0</v>
      </c>
      <c r="W45" s="107">
        <v>0</v>
      </c>
      <c r="X45" s="108">
        <v>0</v>
      </c>
      <c r="Y45" s="109">
        <v>2.12</v>
      </c>
    </row>
    <row r="46" spans="1:25" x14ac:dyDescent="0.3">
      <c r="A46" s="98" t="s">
        <v>271</v>
      </c>
      <c r="B46" s="104">
        <v>0</v>
      </c>
      <c r="C46" s="105">
        <v>0</v>
      </c>
      <c r="D46" s="106">
        <v>0</v>
      </c>
      <c r="E46" s="104">
        <v>0</v>
      </c>
      <c r="F46" s="105">
        <v>0</v>
      </c>
      <c r="G46" s="106">
        <v>0</v>
      </c>
      <c r="H46" s="104">
        <v>0</v>
      </c>
      <c r="I46" s="105">
        <v>0</v>
      </c>
      <c r="J46" s="106">
        <v>0</v>
      </c>
      <c r="K46" s="104">
        <v>0</v>
      </c>
      <c r="L46" s="105">
        <v>19094.949635000001</v>
      </c>
      <c r="M46" s="106">
        <v>0</v>
      </c>
      <c r="N46" s="104">
        <v>0</v>
      </c>
      <c r="O46" s="105">
        <v>0</v>
      </c>
      <c r="P46" s="106">
        <v>0</v>
      </c>
      <c r="Q46" s="104">
        <v>0</v>
      </c>
      <c r="R46" s="105">
        <v>0</v>
      </c>
      <c r="S46" s="106">
        <v>0</v>
      </c>
      <c r="T46" s="104">
        <v>0</v>
      </c>
      <c r="U46" s="105">
        <v>0</v>
      </c>
      <c r="V46" s="106">
        <v>0</v>
      </c>
      <c r="W46" s="104">
        <v>0</v>
      </c>
      <c r="X46" s="105">
        <v>19094.949635000001</v>
      </c>
      <c r="Y46" s="106">
        <v>0</v>
      </c>
    </row>
    <row r="47" spans="1:25" x14ac:dyDescent="0.3">
      <c r="A47" s="99" t="s">
        <v>272</v>
      </c>
      <c r="B47" s="107">
        <v>0</v>
      </c>
      <c r="C47" s="108">
        <v>0</v>
      </c>
      <c r="D47" s="109">
        <v>0</v>
      </c>
      <c r="E47" s="107">
        <v>0</v>
      </c>
      <c r="F47" s="108">
        <v>0</v>
      </c>
      <c r="G47" s="109">
        <v>0</v>
      </c>
      <c r="H47" s="107">
        <v>0</v>
      </c>
      <c r="I47" s="108">
        <v>0</v>
      </c>
      <c r="J47" s="109">
        <v>0</v>
      </c>
      <c r="K47" s="107">
        <v>0</v>
      </c>
      <c r="L47" s="108">
        <v>0</v>
      </c>
      <c r="M47" s="109">
        <v>0</v>
      </c>
      <c r="N47" s="107">
        <v>0</v>
      </c>
      <c r="O47" s="108">
        <v>0</v>
      </c>
      <c r="P47" s="109">
        <v>0</v>
      </c>
      <c r="Q47" s="107">
        <v>0</v>
      </c>
      <c r="R47" s="108">
        <v>0</v>
      </c>
      <c r="S47" s="109">
        <v>0</v>
      </c>
      <c r="T47" s="107">
        <v>0</v>
      </c>
      <c r="U47" s="108">
        <v>0</v>
      </c>
      <c r="V47" s="109">
        <v>33.299999999999997</v>
      </c>
      <c r="W47" s="107">
        <v>0</v>
      </c>
      <c r="X47" s="108">
        <v>0</v>
      </c>
      <c r="Y47" s="109">
        <v>33.299999999999997</v>
      </c>
    </row>
    <row r="48" spans="1:25" x14ac:dyDescent="0.3">
      <c r="A48" s="98" t="s">
        <v>273</v>
      </c>
      <c r="B48" s="104">
        <v>0</v>
      </c>
      <c r="C48" s="105">
        <v>0</v>
      </c>
      <c r="D48" s="106">
        <v>370</v>
      </c>
      <c r="E48" s="104">
        <v>0</v>
      </c>
      <c r="F48" s="105">
        <v>0</v>
      </c>
      <c r="G48" s="106">
        <v>619.20000000000005</v>
      </c>
      <c r="H48" s="104">
        <v>0</v>
      </c>
      <c r="I48" s="105">
        <v>1073.5070000000001</v>
      </c>
      <c r="J48" s="106">
        <v>8.6</v>
      </c>
      <c r="K48" s="104">
        <v>0</v>
      </c>
      <c r="L48" s="105">
        <v>39613.199999999997</v>
      </c>
      <c r="M48" s="106">
        <v>41144.878322999983</v>
      </c>
      <c r="N48" s="104">
        <v>0</v>
      </c>
      <c r="O48" s="105">
        <v>8353.3855102897851</v>
      </c>
      <c r="P48" s="106">
        <v>9629.9257592368813</v>
      </c>
      <c r="Q48" s="104">
        <v>0</v>
      </c>
      <c r="R48" s="105">
        <v>449.63209999999998</v>
      </c>
      <c r="S48" s="106">
        <v>9410.3906999999981</v>
      </c>
      <c r="T48" s="104">
        <v>0</v>
      </c>
      <c r="U48" s="105">
        <v>147061.82124238327</v>
      </c>
      <c r="V48" s="106">
        <v>86212.993609160767</v>
      </c>
      <c r="W48" s="104">
        <v>0</v>
      </c>
      <c r="X48" s="105">
        <v>196551.54585267307</v>
      </c>
      <c r="Y48" s="106">
        <v>147395.98839139764</v>
      </c>
    </row>
    <row r="49" spans="1:25" x14ac:dyDescent="0.3">
      <c r="A49" s="99" t="s">
        <v>274</v>
      </c>
      <c r="B49" s="107">
        <v>0</v>
      </c>
      <c r="C49" s="108">
        <v>0</v>
      </c>
      <c r="D49" s="109">
        <v>0</v>
      </c>
      <c r="E49" s="107">
        <v>0</v>
      </c>
      <c r="F49" s="108">
        <v>0</v>
      </c>
      <c r="G49" s="109">
        <v>0</v>
      </c>
      <c r="H49" s="107">
        <v>0</v>
      </c>
      <c r="I49" s="108">
        <v>0</v>
      </c>
      <c r="J49" s="109">
        <v>0</v>
      </c>
      <c r="K49" s="107">
        <v>0</v>
      </c>
      <c r="L49" s="108">
        <v>0</v>
      </c>
      <c r="M49" s="109">
        <v>0</v>
      </c>
      <c r="N49" s="107">
        <v>0</v>
      </c>
      <c r="O49" s="108">
        <v>0</v>
      </c>
      <c r="P49" s="109">
        <v>0</v>
      </c>
      <c r="Q49" s="107">
        <v>0</v>
      </c>
      <c r="R49" s="108">
        <v>0</v>
      </c>
      <c r="S49" s="109">
        <v>4.6100000000000003</v>
      </c>
      <c r="T49" s="107">
        <v>0</v>
      </c>
      <c r="U49" s="108">
        <v>0</v>
      </c>
      <c r="V49" s="109">
        <v>0</v>
      </c>
      <c r="W49" s="107">
        <v>0</v>
      </c>
      <c r="X49" s="108">
        <v>0</v>
      </c>
      <c r="Y49" s="109">
        <v>4.6100000000000003</v>
      </c>
    </row>
    <row r="50" spans="1:25" x14ac:dyDescent="0.3">
      <c r="A50" s="97" t="s">
        <v>46</v>
      </c>
      <c r="B50" s="101">
        <f t="shared" ref="B50:Y50" si="3">SUM(B51:B57)</f>
        <v>28813</v>
      </c>
      <c r="C50" s="102">
        <f t="shared" si="3"/>
        <v>242946.82198000001</v>
      </c>
      <c r="D50" s="103">
        <f t="shared" si="3"/>
        <v>578940.16967300011</v>
      </c>
      <c r="E50" s="101">
        <f t="shared" si="3"/>
        <v>0</v>
      </c>
      <c r="F50" s="102">
        <f t="shared" si="3"/>
        <v>0</v>
      </c>
      <c r="G50" s="103">
        <f t="shared" si="3"/>
        <v>27.89</v>
      </c>
      <c r="H50" s="101">
        <f t="shared" si="3"/>
        <v>0</v>
      </c>
      <c r="I50" s="102">
        <f t="shared" si="3"/>
        <v>5881.0389999999998</v>
      </c>
      <c r="J50" s="103">
        <f t="shared" si="3"/>
        <v>309950.91200000001</v>
      </c>
      <c r="K50" s="101">
        <f t="shared" si="3"/>
        <v>8250</v>
      </c>
      <c r="L50" s="102">
        <f t="shared" si="3"/>
        <v>10531.715780999999</v>
      </c>
      <c r="M50" s="103">
        <f t="shared" si="3"/>
        <v>42883.802378000008</v>
      </c>
      <c r="N50" s="101">
        <f t="shared" si="3"/>
        <v>0</v>
      </c>
      <c r="O50" s="102">
        <f t="shared" si="3"/>
        <v>155</v>
      </c>
      <c r="P50" s="103">
        <f t="shared" si="3"/>
        <v>30743.584561994852</v>
      </c>
      <c r="Q50" s="101">
        <f t="shared" si="3"/>
        <v>0</v>
      </c>
      <c r="R50" s="102">
        <f t="shared" si="3"/>
        <v>36.480000000000004</v>
      </c>
      <c r="S50" s="103">
        <f t="shared" si="3"/>
        <v>393.51</v>
      </c>
      <c r="T50" s="101">
        <f>SUM(T51:T57)</f>
        <v>0</v>
      </c>
      <c r="U50" s="102">
        <f>SUM(U51:U57)</f>
        <v>0</v>
      </c>
      <c r="V50" s="103">
        <f>SUM(V51:V57)</f>
        <v>0</v>
      </c>
      <c r="W50" s="101">
        <f t="shared" si="3"/>
        <v>37063</v>
      </c>
      <c r="X50" s="102">
        <f t="shared" si="3"/>
        <v>259551.05676099999</v>
      </c>
      <c r="Y50" s="103">
        <f t="shared" si="3"/>
        <v>962939.86861299479</v>
      </c>
    </row>
    <row r="51" spans="1:25" x14ac:dyDescent="0.3">
      <c r="A51" s="98" t="s">
        <v>174</v>
      </c>
      <c r="B51" s="104">
        <v>28813</v>
      </c>
      <c r="C51" s="105">
        <v>242946.82198000001</v>
      </c>
      <c r="D51" s="106">
        <v>465177.10398000007</v>
      </c>
      <c r="E51" s="104">
        <v>0</v>
      </c>
      <c r="F51" s="105">
        <v>0</v>
      </c>
      <c r="G51" s="106">
        <v>0</v>
      </c>
      <c r="H51" s="104">
        <v>0</v>
      </c>
      <c r="I51" s="105">
        <v>0</v>
      </c>
      <c r="J51" s="106">
        <v>124.19999999999999</v>
      </c>
      <c r="K51" s="104">
        <v>0</v>
      </c>
      <c r="L51" s="105">
        <v>0</v>
      </c>
      <c r="M51" s="106">
        <v>0</v>
      </c>
      <c r="N51" s="104">
        <v>0</v>
      </c>
      <c r="O51" s="105">
        <v>0</v>
      </c>
      <c r="P51" s="106">
        <v>260.27175107738168</v>
      </c>
      <c r="Q51" s="104">
        <v>0</v>
      </c>
      <c r="R51" s="105">
        <v>0.27</v>
      </c>
      <c r="S51" s="106">
        <v>35.130000000000003</v>
      </c>
      <c r="T51" s="104">
        <v>0</v>
      </c>
      <c r="U51" s="105">
        <v>0</v>
      </c>
      <c r="V51" s="106">
        <v>0</v>
      </c>
      <c r="W51" s="104">
        <v>28813</v>
      </c>
      <c r="X51" s="105">
        <v>242947.09198</v>
      </c>
      <c r="Y51" s="106">
        <v>465596.70573107747</v>
      </c>
    </row>
    <row r="52" spans="1:25" x14ac:dyDescent="0.3">
      <c r="A52" s="99" t="s">
        <v>175</v>
      </c>
      <c r="B52" s="107">
        <v>0</v>
      </c>
      <c r="C52" s="108">
        <v>0</v>
      </c>
      <c r="D52" s="109">
        <v>84164.170463000002</v>
      </c>
      <c r="E52" s="107">
        <v>0</v>
      </c>
      <c r="F52" s="108">
        <v>0</v>
      </c>
      <c r="G52" s="109">
        <v>0</v>
      </c>
      <c r="H52" s="107">
        <v>0</v>
      </c>
      <c r="I52" s="108">
        <v>0</v>
      </c>
      <c r="J52" s="109">
        <v>0</v>
      </c>
      <c r="K52" s="107">
        <v>0</v>
      </c>
      <c r="L52" s="108">
        <v>0</v>
      </c>
      <c r="M52" s="109">
        <v>36607.528468000004</v>
      </c>
      <c r="N52" s="107">
        <v>0</v>
      </c>
      <c r="O52" s="108">
        <v>0</v>
      </c>
      <c r="P52" s="109">
        <v>6653.212810917471</v>
      </c>
      <c r="Q52" s="107">
        <v>0</v>
      </c>
      <c r="R52" s="108">
        <v>0</v>
      </c>
      <c r="S52" s="109">
        <v>104.08000000000001</v>
      </c>
      <c r="T52" s="107">
        <v>0</v>
      </c>
      <c r="U52" s="108">
        <v>0</v>
      </c>
      <c r="V52" s="109">
        <v>0</v>
      </c>
      <c r="W52" s="107">
        <v>0</v>
      </c>
      <c r="X52" s="108">
        <v>0</v>
      </c>
      <c r="Y52" s="109">
        <v>127528.99174191747</v>
      </c>
    </row>
    <row r="53" spans="1:25" x14ac:dyDescent="0.3">
      <c r="A53" s="98" t="s">
        <v>176</v>
      </c>
      <c r="B53" s="104">
        <v>0</v>
      </c>
      <c r="C53" s="105">
        <v>0</v>
      </c>
      <c r="D53" s="106">
        <v>26937</v>
      </c>
      <c r="E53" s="104">
        <v>0</v>
      </c>
      <c r="F53" s="105">
        <v>0</v>
      </c>
      <c r="G53" s="106">
        <v>27.89</v>
      </c>
      <c r="H53" s="104">
        <v>0</v>
      </c>
      <c r="I53" s="105">
        <v>5881.0389999999998</v>
      </c>
      <c r="J53" s="106">
        <v>307298.41200000001</v>
      </c>
      <c r="K53" s="104">
        <v>0</v>
      </c>
      <c r="L53" s="105">
        <v>0</v>
      </c>
      <c r="M53" s="106">
        <v>5453.9193020000002</v>
      </c>
      <c r="N53" s="104">
        <v>0</v>
      </c>
      <c r="O53" s="105">
        <v>0</v>
      </c>
      <c r="P53" s="106">
        <v>6685</v>
      </c>
      <c r="Q53" s="104">
        <v>0</v>
      </c>
      <c r="R53" s="105">
        <v>17.79</v>
      </c>
      <c r="S53" s="106">
        <v>58.61</v>
      </c>
      <c r="T53" s="104">
        <v>0</v>
      </c>
      <c r="U53" s="105">
        <v>0</v>
      </c>
      <c r="V53" s="106">
        <v>0</v>
      </c>
      <c r="W53" s="104">
        <v>0</v>
      </c>
      <c r="X53" s="105">
        <v>5898.8289999999997</v>
      </c>
      <c r="Y53" s="106">
        <v>346460.83130200004</v>
      </c>
    </row>
    <row r="54" spans="1:25" x14ac:dyDescent="0.3">
      <c r="A54" s="99" t="s">
        <v>177</v>
      </c>
      <c r="B54" s="107">
        <v>0</v>
      </c>
      <c r="C54" s="108">
        <v>0</v>
      </c>
      <c r="D54" s="109">
        <v>426</v>
      </c>
      <c r="E54" s="107">
        <v>0</v>
      </c>
      <c r="F54" s="108">
        <v>0</v>
      </c>
      <c r="G54" s="109">
        <v>0</v>
      </c>
      <c r="H54" s="107">
        <v>0</v>
      </c>
      <c r="I54" s="108">
        <v>0</v>
      </c>
      <c r="J54" s="109">
        <v>312</v>
      </c>
      <c r="K54" s="107">
        <v>0</v>
      </c>
      <c r="L54" s="108">
        <v>0</v>
      </c>
      <c r="M54" s="109">
        <v>533.6</v>
      </c>
      <c r="N54" s="107">
        <v>0</v>
      </c>
      <c r="O54" s="108">
        <v>155</v>
      </c>
      <c r="P54" s="109">
        <v>2374</v>
      </c>
      <c r="Q54" s="107">
        <v>0</v>
      </c>
      <c r="R54" s="108">
        <v>0</v>
      </c>
      <c r="S54" s="109">
        <v>0</v>
      </c>
      <c r="T54" s="107">
        <v>0</v>
      </c>
      <c r="U54" s="108">
        <v>0</v>
      </c>
      <c r="V54" s="109">
        <v>0</v>
      </c>
      <c r="W54" s="107">
        <v>0</v>
      </c>
      <c r="X54" s="108">
        <v>155</v>
      </c>
      <c r="Y54" s="109">
        <v>3645.6</v>
      </c>
    </row>
    <row r="55" spans="1:25" x14ac:dyDescent="0.3">
      <c r="A55" s="98" t="s">
        <v>288</v>
      </c>
      <c r="B55" s="104">
        <v>0</v>
      </c>
      <c r="C55" s="105">
        <v>0</v>
      </c>
      <c r="D55" s="106">
        <v>72.774023999999997</v>
      </c>
      <c r="E55" s="104">
        <v>0</v>
      </c>
      <c r="F55" s="105">
        <v>0</v>
      </c>
      <c r="G55" s="106">
        <v>0</v>
      </c>
      <c r="H55" s="104">
        <v>0</v>
      </c>
      <c r="I55" s="105">
        <v>0</v>
      </c>
      <c r="J55" s="106">
        <v>0</v>
      </c>
      <c r="K55" s="104">
        <v>0</v>
      </c>
      <c r="L55" s="105">
        <v>0</v>
      </c>
      <c r="M55" s="106">
        <v>0</v>
      </c>
      <c r="N55" s="104">
        <v>0</v>
      </c>
      <c r="O55" s="105">
        <v>0</v>
      </c>
      <c r="P55" s="106">
        <v>0</v>
      </c>
      <c r="Q55" s="104">
        <v>0</v>
      </c>
      <c r="R55" s="105">
        <v>0</v>
      </c>
      <c r="S55" s="106">
        <v>8.92</v>
      </c>
      <c r="T55" s="104">
        <v>0</v>
      </c>
      <c r="U55" s="105">
        <v>0</v>
      </c>
      <c r="V55" s="106">
        <v>0</v>
      </c>
      <c r="W55" s="104">
        <v>0</v>
      </c>
      <c r="X55" s="105">
        <v>0</v>
      </c>
      <c r="Y55" s="106">
        <v>81.694023999999999</v>
      </c>
    </row>
    <row r="56" spans="1:25" x14ac:dyDescent="0.3">
      <c r="A56" s="99" t="s">
        <v>178</v>
      </c>
      <c r="B56" s="107">
        <v>0</v>
      </c>
      <c r="C56" s="108">
        <v>0</v>
      </c>
      <c r="D56" s="109">
        <v>0</v>
      </c>
      <c r="E56" s="107">
        <v>0</v>
      </c>
      <c r="F56" s="108">
        <v>0</v>
      </c>
      <c r="G56" s="109">
        <v>0</v>
      </c>
      <c r="H56" s="107">
        <v>0</v>
      </c>
      <c r="I56" s="108">
        <v>0</v>
      </c>
      <c r="J56" s="109">
        <v>0</v>
      </c>
      <c r="K56" s="107">
        <v>8250</v>
      </c>
      <c r="L56" s="108">
        <v>10531.715780999999</v>
      </c>
      <c r="M56" s="109">
        <v>0</v>
      </c>
      <c r="N56" s="107">
        <v>0</v>
      </c>
      <c r="O56" s="108">
        <v>0</v>
      </c>
      <c r="P56" s="109">
        <v>0</v>
      </c>
      <c r="Q56" s="107">
        <v>0</v>
      </c>
      <c r="R56" s="108">
        <v>15.51</v>
      </c>
      <c r="S56" s="109">
        <v>0</v>
      </c>
      <c r="T56" s="107">
        <v>0</v>
      </c>
      <c r="U56" s="108">
        <v>0</v>
      </c>
      <c r="V56" s="109">
        <v>0</v>
      </c>
      <c r="W56" s="107">
        <v>8250</v>
      </c>
      <c r="X56" s="108">
        <v>10547.225780999999</v>
      </c>
      <c r="Y56" s="109">
        <v>0</v>
      </c>
    </row>
    <row r="57" spans="1:25" x14ac:dyDescent="0.3">
      <c r="A57" s="98" t="s">
        <v>179</v>
      </c>
      <c r="B57" s="104">
        <v>0</v>
      </c>
      <c r="C57" s="105">
        <v>0</v>
      </c>
      <c r="D57" s="106">
        <v>2163.1212059999998</v>
      </c>
      <c r="E57" s="104">
        <v>0</v>
      </c>
      <c r="F57" s="105">
        <v>0</v>
      </c>
      <c r="G57" s="106">
        <v>0</v>
      </c>
      <c r="H57" s="104">
        <v>0</v>
      </c>
      <c r="I57" s="105">
        <v>0</v>
      </c>
      <c r="J57" s="106">
        <v>2216.3000000000002</v>
      </c>
      <c r="K57" s="104">
        <v>0</v>
      </c>
      <c r="L57" s="105">
        <v>0</v>
      </c>
      <c r="M57" s="106">
        <v>288.75460800000002</v>
      </c>
      <c r="N57" s="104">
        <v>0</v>
      </c>
      <c r="O57" s="105">
        <v>0</v>
      </c>
      <c r="P57" s="106">
        <v>14771.1</v>
      </c>
      <c r="Q57" s="104">
        <v>0</v>
      </c>
      <c r="R57" s="105">
        <v>2.91</v>
      </c>
      <c r="S57" s="106">
        <v>186.77</v>
      </c>
      <c r="T57" s="104">
        <v>0</v>
      </c>
      <c r="U57" s="105">
        <v>0</v>
      </c>
      <c r="V57" s="106">
        <v>0</v>
      </c>
      <c r="W57" s="104">
        <v>0</v>
      </c>
      <c r="X57" s="105">
        <v>2.91</v>
      </c>
      <c r="Y57" s="106">
        <v>19626.045814000001</v>
      </c>
    </row>
    <row r="58" spans="1:25" x14ac:dyDescent="0.3">
      <c r="A58" s="97" t="s">
        <v>52</v>
      </c>
      <c r="B58" s="101">
        <f t="shared" ref="B58:Y58" si="4">SUM(B59:B64)</f>
        <v>0</v>
      </c>
      <c r="C58" s="102">
        <f t="shared" si="4"/>
        <v>0</v>
      </c>
      <c r="D58" s="103">
        <f t="shared" si="4"/>
        <v>0</v>
      </c>
      <c r="E58" s="101">
        <f t="shared" si="4"/>
        <v>0</v>
      </c>
      <c r="F58" s="102">
        <f t="shared" si="4"/>
        <v>0</v>
      </c>
      <c r="G58" s="103">
        <f t="shared" si="4"/>
        <v>41.82</v>
      </c>
      <c r="H58" s="101">
        <f t="shared" si="4"/>
        <v>0</v>
      </c>
      <c r="I58" s="102">
        <f t="shared" si="4"/>
        <v>0</v>
      </c>
      <c r="J58" s="103">
        <f t="shared" si="4"/>
        <v>16</v>
      </c>
      <c r="K58" s="101">
        <f t="shared" si="4"/>
        <v>0</v>
      </c>
      <c r="L58" s="102">
        <f t="shared" si="4"/>
        <v>4407.4589180000003</v>
      </c>
      <c r="M58" s="103">
        <f t="shared" si="4"/>
        <v>3642.5296619999999</v>
      </c>
      <c r="N58" s="101">
        <f t="shared" si="4"/>
        <v>47.9</v>
      </c>
      <c r="O58" s="102">
        <f t="shared" si="4"/>
        <v>173476.87623600001</v>
      </c>
      <c r="P58" s="103">
        <f t="shared" si="4"/>
        <v>25687.649610000004</v>
      </c>
      <c r="Q58" s="101">
        <f t="shared" si="4"/>
        <v>0</v>
      </c>
      <c r="R58" s="102">
        <f t="shared" si="4"/>
        <v>74.89</v>
      </c>
      <c r="S58" s="103">
        <f t="shared" si="4"/>
        <v>0.64</v>
      </c>
      <c r="T58" s="101">
        <f>SUM(T59:T64)</f>
        <v>0</v>
      </c>
      <c r="U58" s="102">
        <f>SUM(U59:U64)</f>
        <v>0</v>
      </c>
      <c r="V58" s="103">
        <f>SUM(V59:V64)</f>
        <v>0</v>
      </c>
      <c r="W58" s="101">
        <f t="shared" si="4"/>
        <v>47.9</v>
      </c>
      <c r="X58" s="102">
        <f t="shared" si="4"/>
        <v>177959.22515400001</v>
      </c>
      <c r="Y58" s="103">
        <f t="shared" si="4"/>
        <v>29388.639272000004</v>
      </c>
    </row>
    <row r="59" spans="1:25" x14ac:dyDescent="0.3">
      <c r="A59" s="98" t="s">
        <v>181</v>
      </c>
      <c r="B59" s="104">
        <v>0</v>
      </c>
      <c r="C59" s="105">
        <v>0</v>
      </c>
      <c r="D59" s="106">
        <v>0</v>
      </c>
      <c r="E59" s="104">
        <v>0</v>
      </c>
      <c r="F59" s="105">
        <v>0</v>
      </c>
      <c r="G59" s="106">
        <v>0</v>
      </c>
      <c r="H59" s="104">
        <v>0</v>
      </c>
      <c r="I59" s="105">
        <v>0</v>
      </c>
      <c r="J59" s="106">
        <v>0</v>
      </c>
      <c r="K59" s="104">
        <v>0</v>
      </c>
      <c r="L59" s="105">
        <v>3301.5</v>
      </c>
      <c r="M59" s="106">
        <v>0</v>
      </c>
      <c r="N59" s="104">
        <v>0</v>
      </c>
      <c r="O59" s="105">
        <v>38</v>
      </c>
      <c r="P59" s="106">
        <v>0</v>
      </c>
      <c r="Q59" s="104">
        <v>0</v>
      </c>
      <c r="R59" s="105">
        <v>0</v>
      </c>
      <c r="S59" s="106">
        <v>0</v>
      </c>
      <c r="T59" s="104">
        <v>0</v>
      </c>
      <c r="U59" s="105">
        <v>0</v>
      </c>
      <c r="V59" s="106">
        <v>0</v>
      </c>
      <c r="W59" s="104">
        <v>0</v>
      </c>
      <c r="X59" s="105">
        <v>3339.5</v>
      </c>
      <c r="Y59" s="106">
        <v>0</v>
      </c>
    </row>
    <row r="60" spans="1:25" x14ac:dyDescent="0.3">
      <c r="A60" s="99" t="s">
        <v>182</v>
      </c>
      <c r="B60" s="107">
        <v>0</v>
      </c>
      <c r="C60" s="108">
        <v>0</v>
      </c>
      <c r="D60" s="109">
        <v>0</v>
      </c>
      <c r="E60" s="107">
        <v>0</v>
      </c>
      <c r="F60" s="108">
        <v>0</v>
      </c>
      <c r="G60" s="109">
        <v>41.82</v>
      </c>
      <c r="H60" s="107">
        <v>0</v>
      </c>
      <c r="I60" s="108">
        <v>0</v>
      </c>
      <c r="J60" s="109">
        <v>0</v>
      </c>
      <c r="K60" s="107">
        <v>0</v>
      </c>
      <c r="L60" s="108">
        <v>1105.958918</v>
      </c>
      <c r="M60" s="109">
        <v>0</v>
      </c>
      <c r="N60" s="107">
        <v>0</v>
      </c>
      <c r="O60" s="108">
        <v>0</v>
      </c>
      <c r="P60" s="109">
        <v>24.95</v>
      </c>
      <c r="Q60" s="107">
        <v>0</v>
      </c>
      <c r="R60" s="108">
        <v>0</v>
      </c>
      <c r="S60" s="109">
        <v>0.64</v>
      </c>
      <c r="T60" s="107">
        <v>0</v>
      </c>
      <c r="U60" s="108">
        <v>0</v>
      </c>
      <c r="V60" s="109">
        <v>0</v>
      </c>
      <c r="W60" s="107">
        <v>0</v>
      </c>
      <c r="X60" s="108">
        <v>1105.958918</v>
      </c>
      <c r="Y60" s="109">
        <v>67.41</v>
      </c>
    </row>
    <row r="61" spans="1:25" x14ac:dyDescent="0.3">
      <c r="A61" s="98" t="s">
        <v>183</v>
      </c>
      <c r="B61" s="104">
        <v>0</v>
      </c>
      <c r="C61" s="105">
        <v>0</v>
      </c>
      <c r="D61" s="106">
        <v>0</v>
      </c>
      <c r="E61" s="104">
        <v>0</v>
      </c>
      <c r="F61" s="105">
        <v>0</v>
      </c>
      <c r="G61" s="106">
        <v>0</v>
      </c>
      <c r="H61" s="104">
        <v>0</v>
      </c>
      <c r="I61" s="105">
        <v>0</v>
      </c>
      <c r="J61" s="106">
        <v>16</v>
      </c>
      <c r="K61" s="104">
        <v>0</v>
      </c>
      <c r="L61" s="105">
        <v>0</v>
      </c>
      <c r="M61" s="106">
        <v>411.34324800000002</v>
      </c>
      <c r="N61" s="104">
        <v>0</v>
      </c>
      <c r="O61" s="105">
        <v>55717.491236000002</v>
      </c>
      <c r="P61" s="106">
        <v>22483.099610000001</v>
      </c>
      <c r="Q61" s="104">
        <v>0</v>
      </c>
      <c r="R61" s="105">
        <v>74.89</v>
      </c>
      <c r="S61" s="106">
        <v>0</v>
      </c>
      <c r="T61" s="104">
        <v>0</v>
      </c>
      <c r="U61" s="105">
        <v>0</v>
      </c>
      <c r="V61" s="106">
        <v>0</v>
      </c>
      <c r="W61" s="104">
        <v>0</v>
      </c>
      <c r="X61" s="105">
        <v>55792.381236000001</v>
      </c>
      <c r="Y61" s="106">
        <v>22910.442858000002</v>
      </c>
    </row>
    <row r="62" spans="1:25" x14ac:dyDescent="0.3">
      <c r="A62" s="99" t="s">
        <v>184</v>
      </c>
      <c r="B62" s="107">
        <v>0</v>
      </c>
      <c r="C62" s="108">
        <v>0</v>
      </c>
      <c r="D62" s="109">
        <v>0</v>
      </c>
      <c r="E62" s="107">
        <v>0</v>
      </c>
      <c r="F62" s="108">
        <v>0</v>
      </c>
      <c r="G62" s="109">
        <v>0</v>
      </c>
      <c r="H62" s="107">
        <v>0</v>
      </c>
      <c r="I62" s="108">
        <v>0</v>
      </c>
      <c r="J62" s="109">
        <v>0</v>
      </c>
      <c r="K62" s="107">
        <v>0</v>
      </c>
      <c r="L62" s="108">
        <v>0</v>
      </c>
      <c r="M62" s="109">
        <v>0</v>
      </c>
      <c r="N62" s="107">
        <v>47.9</v>
      </c>
      <c r="O62" s="108">
        <v>18209.8</v>
      </c>
      <c r="P62" s="109">
        <v>3118.4500000000003</v>
      </c>
      <c r="Q62" s="107">
        <v>0</v>
      </c>
      <c r="R62" s="108">
        <v>0</v>
      </c>
      <c r="S62" s="109">
        <v>0</v>
      </c>
      <c r="T62" s="107">
        <v>0</v>
      </c>
      <c r="U62" s="108">
        <v>0</v>
      </c>
      <c r="V62" s="109">
        <v>0</v>
      </c>
      <c r="W62" s="107">
        <v>47.9</v>
      </c>
      <c r="X62" s="108">
        <v>18209.8</v>
      </c>
      <c r="Y62" s="109">
        <v>3118.4500000000003</v>
      </c>
    </row>
    <row r="63" spans="1:25" x14ac:dyDescent="0.3">
      <c r="A63" s="98" t="s">
        <v>185</v>
      </c>
      <c r="B63" s="104">
        <v>0</v>
      </c>
      <c r="C63" s="105">
        <v>0</v>
      </c>
      <c r="D63" s="106">
        <v>0</v>
      </c>
      <c r="E63" s="104">
        <v>0</v>
      </c>
      <c r="F63" s="105">
        <v>0</v>
      </c>
      <c r="G63" s="106">
        <v>0</v>
      </c>
      <c r="H63" s="104">
        <v>0</v>
      </c>
      <c r="I63" s="105">
        <v>0</v>
      </c>
      <c r="J63" s="106">
        <v>0</v>
      </c>
      <c r="K63" s="104">
        <v>0</v>
      </c>
      <c r="L63" s="105">
        <v>0</v>
      </c>
      <c r="M63" s="106">
        <v>3231.1864139999998</v>
      </c>
      <c r="N63" s="104">
        <v>0</v>
      </c>
      <c r="O63" s="105">
        <v>0</v>
      </c>
      <c r="P63" s="106">
        <v>0</v>
      </c>
      <c r="Q63" s="104">
        <v>0</v>
      </c>
      <c r="R63" s="105">
        <v>0</v>
      </c>
      <c r="S63" s="106">
        <v>0</v>
      </c>
      <c r="T63" s="104">
        <v>0</v>
      </c>
      <c r="U63" s="105">
        <v>0</v>
      </c>
      <c r="V63" s="106">
        <v>0</v>
      </c>
      <c r="W63" s="104">
        <v>0</v>
      </c>
      <c r="X63" s="105">
        <v>0</v>
      </c>
      <c r="Y63" s="106">
        <v>3231.1864139999998</v>
      </c>
    </row>
    <row r="64" spans="1:25" x14ac:dyDescent="0.3">
      <c r="A64" s="99" t="s">
        <v>186</v>
      </c>
      <c r="B64" s="107">
        <v>0</v>
      </c>
      <c r="C64" s="108">
        <v>0</v>
      </c>
      <c r="D64" s="109">
        <v>0</v>
      </c>
      <c r="E64" s="107">
        <v>0</v>
      </c>
      <c r="F64" s="108">
        <v>0</v>
      </c>
      <c r="G64" s="109">
        <v>0</v>
      </c>
      <c r="H64" s="107">
        <v>0</v>
      </c>
      <c r="I64" s="108">
        <v>0</v>
      </c>
      <c r="J64" s="109">
        <v>0</v>
      </c>
      <c r="K64" s="107">
        <v>0</v>
      </c>
      <c r="L64" s="108">
        <v>0</v>
      </c>
      <c r="M64" s="109">
        <v>0</v>
      </c>
      <c r="N64" s="107">
        <v>0</v>
      </c>
      <c r="O64" s="108">
        <v>99511.585000000006</v>
      </c>
      <c r="P64" s="109">
        <v>61.15</v>
      </c>
      <c r="Q64" s="107">
        <v>0</v>
      </c>
      <c r="R64" s="108">
        <v>0</v>
      </c>
      <c r="S64" s="109">
        <v>0</v>
      </c>
      <c r="T64" s="107">
        <v>0</v>
      </c>
      <c r="U64" s="108">
        <v>0</v>
      </c>
      <c r="V64" s="109">
        <v>0</v>
      </c>
      <c r="W64" s="107">
        <v>0</v>
      </c>
      <c r="X64" s="108">
        <v>99511.585000000006</v>
      </c>
      <c r="Y64" s="109">
        <v>61.15</v>
      </c>
    </row>
    <row r="65" spans="1:25" x14ac:dyDescent="0.3">
      <c r="A65" s="97" t="s">
        <v>84</v>
      </c>
      <c r="B65" s="101">
        <f t="shared" ref="B65:Y65" si="5">SUM(B66:B103)</f>
        <v>0</v>
      </c>
      <c r="C65" s="102">
        <f t="shared" si="5"/>
        <v>0</v>
      </c>
      <c r="D65" s="103">
        <f t="shared" si="5"/>
        <v>5586.8111870000002</v>
      </c>
      <c r="E65" s="101">
        <f t="shared" si="5"/>
        <v>0</v>
      </c>
      <c r="F65" s="102">
        <f t="shared" si="5"/>
        <v>694.1</v>
      </c>
      <c r="G65" s="103">
        <f t="shared" si="5"/>
        <v>86005.672000000035</v>
      </c>
      <c r="H65" s="101">
        <f t="shared" si="5"/>
        <v>0</v>
      </c>
      <c r="I65" s="102">
        <f t="shared" si="5"/>
        <v>264</v>
      </c>
      <c r="J65" s="103">
        <f t="shared" si="5"/>
        <v>2905.0129999999999</v>
      </c>
      <c r="K65" s="101">
        <f t="shared" si="5"/>
        <v>0</v>
      </c>
      <c r="L65" s="102">
        <f t="shared" si="5"/>
        <v>8826.3457729999991</v>
      </c>
      <c r="M65" s="103">
        <f t="shared" si="5"/>
        <v>963758.54726799973</v>
      </c>
      <c r="N65" s="101">
        <f t="shared" si="5"/>
        <v>0</v>
      </c>
      <c r="O65" s="102">
        <f t="shared" si="5"/>
        <v>1931</v>
      </c>
      <c r="P65" s="103">
        <f t="shared" si="5"/>
        <v>22333.508368687959</v>
      </c>
      <c r="Q65" s="101">
        <f t="shared" si="5"/>
        <v>0</v>
      </c>
      <c r="R65" s="102">
        <f t="shared" si="5"/>
        <v>11306.8426</v>
      </c>
      <c r="S65" s="103">
        <f t="shared" si="5"/>
        <v>194566.39009999999</v>
      </c>
      <c r="T65" s="101">
        <f>SUM(T66:T103)</f>
        <v>0</v>
      </c>
      <c r="U65" s="102">
        <f>SUM(U66:U103)</f>
        <v>24.47</v>
      </c>
      <c r="V65" s="103">
        <f>SUM(V66:V103)</f>
        <v>0</v>
      </c>
      <c r="W65" s="101">
        <f t="shared" si="5"/>
        <v>0</v>
      </c>
      <c r="X65" s="102">
        <f t="shared" si="5"/>
        <v>23046.758373000001</v>
      </c>
      <c r="Y65" s="103">
        <f t="shared" si="5"/>
        <v>1275155.9419236877</v>
      </c>
    </row>
    <row r="66" spans="1:25" x14ac:dyDescent="0.3">
      <c r="A66" s="98" t="s">
        <v>209</v>
      </c>
      <c r="B66" s="104">
        <v>0</v>
      </c>
      <c r="C66" s="105">
        <v>0</v>
      </c>
      <c r="D66" s="106">
        <v>0</v>
      </c>
      <c r="E66" s="104">
        <v>0</v>
      </c>
      <c r="F66" s="105">
        <v>0</v>
      </c>
      <c r="G66" s="106">
        <v>0</v>
      </c>
      <c r="H66" s="104">
        <v>0</v>
      </c>
      <c r="I66" s="105">
        <v>0</v>
      </c>
      <c r="J66" s="106">
        <v>0</v>
      </c>
      <c r="K66" s="104">
        <v>0</v>
      </c>
      <c r="L66" s="105">
        <v>0</v>
      </c>
      <c r="M66" s="106">
        <v>0</v>
      </c>
      <c r="N66" s="104">
        <v>0</v>
      </c>
      <c r="O66" s="105">
        <v>0</v>
      </c>
      <c r="P66" s="106">
        <v>0</v>
      </c>
      <c r="Q66" s="104">
        <v>0</v>
      </c>
      <c r="R66" s="105">
        <v>0</v>
      </c>
      <c r="S66" s="106">
        <v>17.95</v>
      </c>
      <c r="T66" s="104">
        <v>0</v>
      </c>
      <c r="U66" s="105">
        <v>0</v>
      </c>
      <c r="V66" s="106">
        <v>0</v>
      </c>
      <c r="W66" s="104">
        <v>0</v>
      </c>
      <c r="X66" s="105">
        <v>0</v>
      </c>
      <c r="Y66" s="106">
        <v>17.95</v>
      </c>
    </row>
    <row r="67" spans="1:25" x14ac:dyDescent="0.3">
      <c r="A67" s="99" t="s">
        <v>210</v>
      </c>
      <c r="B67" s="107">
        <v>0</v>
      </c>
      <c r="C67" s="108">
        <v>0</v>
      </c>
      <c r="D67" s="109">
        <v>0</v>
      </c>
      <c r="E67" s="107">
        <v>0</v>
      </c>
      <c r="F67" s="108">
        <v>0</v>
      </c>
      <c r="G67" s="109">
        <v>4280.34</v>
      </c>
      <c r="H67" s="107">
        <v>0</v>
      </c>
      <c r="I67" s="108">
        <v>0</v>
      </c>
      <c r="J67" s="109">
        <v>0</v>
      </c>
      <c r="K67" s="107">
        <v>0</v>
      </c>
      <c r="L67" s="108">
        <v>0</v>
      </c>
      <c r="M67" s="109">
        <v>1627.66671</v>
      </c>
      <c r="N67" s="107">
        <v>0</v>
      </c>
      <c r="O67" s="108">
        <v>0</v>
      </c>
      <c r="P67" s="109">
        <v>0</v>
      </c>
      <c r="Q67" s="107">
        <v>0</v>
      </c>
      <c r="R67" s="108">
        <v>0</v>
      </c>
      <c r="S67" s="109">
        <v>225.46199999999999</v>
      </c>
      <c r="T67" s="107">
        <v>0</v>
      </c>
      <c r="U67" s="108">
        <v>0</v>
      </c>
      <c r="V67" s="109">
        <v>0</v>
      </c>
      <c r="W67" s="107">
        <v>0</v>
      </c>
      <c r="X67" s="108">
        <v>0</v>
      </c>
      <c r="Y67" s="109">
        <v>6133.4687099999992</v>
      </c>
    </row>
    <row r="68" spans="1:25" x14ac:dyDescent="0.3">
      <c r="A68" s="98" t="s">
        <v>211</v>
      </c>
      <c r="B68" s="104">
        <v>0</v>
      </c>
      <c r="C68" s="105">
        <v>0</v>
      </c>
      <c r="D68" s="106">
        <v>0</v>
      </c>
      <c r="E68" s="104">
        <v>0</v>
      </c>
      <c r="F68" s="105">
        <v>0</v>
      </c>
      <c r="G68" s="106">
        <v>19.63</v>
      </c>
      <c r="H68" s="104">
        <v>0</v>
      </c>
      <c r="I68" s="105">
        <v>0</v>
      </c>
      <c r="J68" s="106">
        <v>0</v>
      </c>
      <c r="K68" s="104">
        <v>0</v>
      </c>
      <c r="L68" s="105">
        <v>0</v>
      </c>
      <c r="M68" s="106">
        <v>62.481410999999902</v>
      </c>
      <c r="N68" s="104">
        <v>0</v>
      </c>
      <c r="O68" s="105">
        <v>0</v>
      </c>
      <c r="P68" s="106">
        <v>0</v>
      </c>
      <c r="Q68" s="104">
        <v>0</v>
      </c>
      <c r="R68" s="105">
        <v>0</v>
      </c>
      <c r="S68" s="106">
        <v>56.62</v>
      </c>
      <c r="T68" s="104">
        <v>0</v>
      </c>
      <c r="U68" s="105">
        <v>0</v>
      </c>
      <c r="V68" s="106">
        <v>0</v>
      </c>
      <c r="W68" s="104">
        <v>0</v>
      </c>
      <c r="X68" s="105">
        <v>0</v>
      </c>
      <c r="Y68" s="106">
        <v>138.73141099999989</v>
      </c>
    </row>
    <row r="69" spans="1:25" x14ac:dyDescent="0.3">
      <c r="A69" s="99" t="s">
        <v>212</v>
      </c>
      <c r="B69" s="107">
        <v>0</v>
      </c>
      <c r="C69" s="108">
        <v>0</v>
      </c>
      <c r="D69" s="109">
        <v>0</v>
      </c>
      <c r="E69" s="107">
        <v>0</v>
      </c>
      <c r="F69" s="108">
        <v>0</v>
      </c>
      <c r="G69" s="109">
        <v>562.73699999999997</v>
      </c>
      <c r="H69" s="107">
        <v>0</v>
      </c>
      <c r="I69" s="108">
        <v>0</v>
      </c>
      <c r="J69" s="109">
        <v>0</v>
      </c>
      <c r="K69" s="107">
        <v>0</v>
      </c>
      <c r="L69" s="108">
        <v>0</v>
      </c>
      <c r="M69" s="109">
        <v>3440.8864509999898</v>
      </c>
      <c r="N69" s="107">
        <v>0</v>
      </c>
      <c r="O69" s="108">
        <v>0</v>
      </c>
      <c r="P69" s="109">
        <v>70</v>
      </c>
      <c r="Q69" s="107">
        <v>0</v>
      </c>
      <c r="R69" s="108">
        <v>1169.9000000000001</v>
      </c>
      <c r="S69" s="109">
        <v>786.56999999999994</v>
      </c>
      <c r="T69" s="107">
        <v>0</v>
      </c>
      <c r="U69" s="108">
        <v>0</v>
      </c>
      <c r="V69" s="109">
        <v>0</v>
      </c>
      <c r="W69" s="107">
        <v>0</v>
      </c>
      <c r="X69" s="108">
        <v>1169.9000000000001</v>
      </c>
      <c r="Y69" s="109">
        <v>4860.1934509999901</v>
      </c>
    </row>
    <row r="70" spans="1:25" x14ac:dyDescent="0.3">
      <c r="A70" s="98" t="s">
        <v>213</v>
      </c>
      <c r="B70" s="104">
        <v>0</v>
      </c>
      <c r="C70" s="105">
        <v>0</v>
      </c>
      <c r="D70" s="106">
        <v>0</v>
      </c>
      <c r="E70" s="104">
        <v>0</v>
      </c>
      <c r="F70" s="105">
        <v>0</v>
      </c>
      <c r="G70" s="106">
        <v>0</v>
      </c>
      <c r="H70" s="104">
        <v>0</v>
      </c>
      <c r="I70" s="105">
        <v>0</v>
      </c>
      <c r="J70" s="106">
        <v>0</v>
      </c>
      <c r="K70" s="104">
        <v>0</v>
      </c>
      <c r="L70" s="105">
        <v>0</v>
      </c>
      <c r="M70" s="106">
        <v>0</v>
      </c>
      <c r="N70" s="104">
        <v>0</v>
      </c>
      <c r="O70" s="105">
        <v>0</v>
      </c>
      <c r="P70" s="106">
        <v>0</v>
      </c>
      <c r="Q70" s="104">
        <v>0</v>
      </c>
      <c r="R70" s="105">
        <v>0</v>
      </c>
      <c r="S70" s="106">
        <v>10.98</v>
      </c>
      <c r="T70" s="104">
        <v>0</v>
      </c>
      <c r="U70" s="105">
        <v>0</v>
      </c>
      <c r="V70" s="106">
        <v>0</v>
      </c>
      <c r="W70" s="104">
        <v>0</v>
      </c>
      <c r="X70" s="105">
        <v>0</v>
      </c>
      <c r="Y70" s="106">
        <v>10.98</v>
      </c>
    </row>
    <row r="71" spans="1:25" x14ac:dyDescent="0.3">
      <c r="A71" s="99" t="s">
        <v>214</v>
      </c>
      <c r="B71" s="107">
        <v>0</v>
      </c>
      <c r="C71" s="108">
        <v>0</v>
      </c>
      <c r="D71" s="109">
        <v>0</v>
      </c>
      <c r="E71" s="107">
        <v>0</v>
      </c>
      <c r="F71" s="108">
        <v>0</v>
      </c>
      <c r="G71" s="109">
        <v>3337.05</v>
      </c>
      <c r="H71" s="107">
        <v>0</v>
      </c>
      <c r="I71" s="108">
        <v>0</v>
      </c>
      <c r="J71" s="109">
        <v>0</v>
      </c>
      <c r="K71" s="107">
        <v>0</v>
      </c>
      <c r="L71" s="108">
        <v>0</v>
      </c>
      <c r="M71" s="109">
        <v>0</v>
      </c>
      <c r="N71" s="107">
        <v>0</v>
      </c>
      <c r="O71" s="108">
        <v>0</v>
      </c>
      <c r="P71" s="109">
        <v>31.55</v>
      </c>
      <c r="Q71" s="107">
        <v>0</v>
      </c>
      <c r="R71" s="108">
        <v>0</v>
      </c>
      <c r="S71" s="109">
        <v>4588.1125200000006</v>
      </c>
      <c r="T71" s="107">
        <v>0</v>
      </c>
      <c r="U71" s="108">
        <v>0</v>
      </c>
      <c r="V71" s="109">
        <v>0</v>
      </c>
      <c r="W71" s="107">
        <v>0</v>
      </c>
      <c r="X71" s="108">
        <v>0</v>
      </c>
      <c r="Y71" s="109">
        <v>7956.7125200000009</v>
      </c>
    </row>
    <row r="72" spans="1:25" x14ac:dyDescent="0.3">
      <c r="A72" s="98" t="s">
        <v>215</v>
      </c>
      <c r="B72" s="104">
        <v>0</v>
      </c>
      <c r="C72" s="105">
        <v>0</v>
      </c>
      <c r="D72" s="106">
        <v>0</v>
      </c>
      <c r="E72" s="104">
        <v>0</v>
      </c>
      <c r="F72" s="105">
        <v>0</v>
      </c>
      <c r="G72" s="106">
        <v>0.91</v>
      </c>
      <c r="H72" s="104">
        <v>0</v>
      </c>
      <c r="I72" s="105">
        <v>0</v>
      </c>
      <c r="J72" s="106">
        <v>0</v>
      </c>
      <c r="K72" s="104">
        <v>0</v>
      </c>
      <c r="L72" s="105">
        <v>0</v>
      </c>
      <c r="M72" s="106">
        <v>0</v>
      </c>
      <c r="N72" s="104">
        <v>0</v>
      </c>
      <c r="O72" s="105">
        <v>0</v>
      </c>
      <c r="P72" s="106">
        <v>0</v>
      </c>
      <c r="Q72" s="104">
        <v>0</v>
      </c>
      <c r="R72" s="105">
        <v>0</v>
      </c>
      <c r="S72" s="106">
        <v>273.36</v>
      </c>
      <c r="T72" s="104">
        <v>0</v>
      </c>
      <c r="U72" s="105">
        <v>0</v>
      </c>
      <c r="V72" s="106">
        <v>0</v>
      </c>
      <c r="W72" s="104">
        <v>0</v>
      </c>
      <c r="X72" s="105">
        <v>0</v>
      </c>
      <c r="Y72" s="106">
        <v>274.27000000000004</v>
      </c>
    </row>
    <row r="73" spans="1:25" x14ac:dyDescent="0.3">
      <c r="A73" s="99" t="s">
        <v>216</v>
      </c>
      <c r="B73" s="107">
        <v>0</v>
      </c>
      <c r="C73" s="108">
        <v>0</v>
      </c>
      <c r="D73" s="109">
        <v>0</v>
      </c>
      <c r="E73" s="107">
        <v>0</v>
      </c>
      <c r="F73" s="108">
        <v>0</v>
      </c>
      <c r="G73" s="109">
        <v>11</v>
      </c>
      <c r="H73" s="107">
        <v>0</v>
      </c>
      <c r="I73" s="108">
        <v>0</v>
      </c>
      <c r="J73" s="109">
        <v>0</v>
      </c>
      <c r="K73" s="107">
        <v>0</v>
      </c>
      <c r="L73" s="108">
        <v>0</v>
      </c>
      <c r="M73" s="109">
        <v>106.1986069999999</v>
      </c>
      <c r="N73" s="107">
        <v>0</v>
      </c>
      <c r="O73" s="108">
        <v>0</v>
      </c>
      <c r="P73" s="109">
        <v>27.97</v>
      </c>
      <c r="Q73" s="107">
        <v>0</v>
      </c>
      <c r="R73" s="108">
        <v>2.77</v>
      </c>
      <c r="S73" s="109">
        <v>87.92</v>
      </c>
      <c r="T73" s="107">
        <v>0</v>
      </c>
      <c r="U73" s="108">
        <v>0</v>
      </c>
      <c r="V73" s="109">
        <v>0</v>
      </c>
      <c r="W73" s="107">
        <v>0</v>
      </c>
      <c r="X73" s="108">
        <v>2.77</v>
      </c>
      <c r="Y73" s="109">
        <v>233.08860699999991</v>
      </c>
    </row>
    <row r="74" spans="1:25" x14ac:dyDescent="0.3">
      <c r="A74" s="98" t="s">
        <v>217</v>
      </c>
      <c r="B74" s="104">
        <v>0</v>
      </c>
      <c r="C74" s="105">
        <v>0</v>
      </c>
      <c r="D74" s="106">
        <v>3</v>
      </c>
      <c r="E74" s="104">
        <v>0</v>
      </c>
      <c r="F74" s="105">
        <v>0</v>
      </c>
      <c r="G74" s="106">
        <v>368.964</v>
      </c>
      <c r="H74" s="104">
        <v>0</v>
      </c>
      <c r="I74" s="105">
        <v>0</v>
      </c>
      <c r="J74" s="106">
        <v>0</v>
      </c>
      <c r="K74" s="104">
        <v>0</v>
      </c>
      <c r="L74" s="105">
        <v>0</v>
      </c>
      <c r="M74" s="106">
        <v>0</v>
      </c>
      <c r="N74" s="104">
        <v>0</v>
      </c>
      <c r="O74" s="105">
        <v>0</v>
      </c>
      <c r="P74" s="106">
        <v>11.82</v>
      </c>
      <c r="Q74" s="104">
        <v>0</v>
      </c>
      <c r="R74" s="105">
        <v>0</v>
      </c>
      <c r="S74" s="106">
        <v>123.67</v>
      </c>
      <c r="T74" s="104">
        <v>0</v>
      </c>
      <c r="U74" s="105">
        <v>0</v>
      </c>
      <c r="V74" s="106">
        <v>0</v>
      </c>
      <c r="W74" s="104">
        <v>0</v>
      </c>
      <c r="X74" s="105">
        <v>0</v>
      </c>
      <c r="Y74" s="106">
        <v>507.45400000000001</v>
      </c>
    </row>
    <row r="75" spans="1:25" x14ac:dyDescent="0.3">
      <c r="A75" s="99" t="s">
        <v>218</v>
      </c>
      <c r="B75" s="107">
        <v>0</v>
      </c>
      <c r="C75" s="108">
        <v>0</v>
      </c>
      <c r="D75" s="109">
        <v>0</v>
      </c>
      <c r="E75" s="107">
        <v>0</v>
      </c>
      <c r="F75" s="108">
        <v>0</v>
      </c>
      <c r="G75" s="109">
        <v>4.8000000000000001E-2</v>
      </c>
      <c r="H75" s="107">
        <v>0</v>
      </c>
      <c r="I75" s="108">
        <v>0</v>
      </c>
      <c r="J75" s="109">
        <v>0</v>
      </c>
      <c r="K75" s="107">
        <v>0</v>
      </c>
      <c r="L75" s="108">
        <v>0</v>
      </c>
      <c r="M75" s="109">
        <v>199.07325799999899</v>
      </c>
      <c r="N75" s="107">
        <v>0</v>
      </c>
      <c r="O75" s="108">
        <v>0</v>
      </c>
      <c r="P75" s="109">
        <v>0</v>
      </c>
      <c r="Q75" s="107">
        <v>0</v>
      </c>
      <c r="R75" s="108">
        <v>0</v>
      </c>
      <c r="S75" s="109">
        <v>0</v>
      </c>
      <c r="T75" s="107">
        <v>0</v>
      </c>
      <c r="U75" s="108">
        <v>0</v>
      </c>
      <c r="V75" s="109">
        <v>0</v>
      </c>
      <c r="W75" s="107">
        <v>0</v>
      </c>
      <c r="X75" s="108">
        <v>0</v>
      </c>
      <c r="Y75" s="109">
        <v>199.12125799999899</v>
      </c>
    </row>
    <row r="76" spans="1:25" x14ac:dyDescent="0.3">
      <c r="A76" s="98" t="s">
        <v>219</v>
      </c>
      <c r="B76" s="104">
        <v>0</v>
      </c>
      <c r="C76" s="105">
        <v>0</v>
      </c>
      <c r="D76" s="106">
        <v>0</v>
      </c>
      <c r="E76" s="104">
        <v>0</v>
      </c>
      <c r="F76" s="105">
        <v>0</v>
      </c>
      <c r="G76" s="106">
        <v>154.77100000000002</v>
      </c>
      <c r="H76" s="104">
        <v>0</v>
      </c>
      <c r="I76" s="105">
        <v>0</v>
      </c>
      <c r="J76" s="106">
        <v>28.911999999999999</v>
      </c>
      <c r="K76" s="104">
        <v>0</v>
      </c>
      <c r="L76" s="105">
        <v>7501.1</v>
      </c>
      <c r="M76" s="106">
        <v>114.88480799999991</v>
      </c>
      <c r="N76" s="104">
        <v>0</v>
      </c>
      <c r="O76" s="105">
        <v>0</v>
      </c>
      <c r="P76" s="106">
        <v>0</v>
      </c>
      <c r="Q76" s="104">
        <v>0</v>
      </c>
      <c r="R76" s="105">
        <v>443.31</v>
      </c>
      <c r="S76" s="106">
        <v>95.23</v>
      </c>
      <c r="T76" s="104">
        <v>0</v>
      </c>
      <c r="U76" s="105">
        <v>24.47</v>
      </c>
      <c r="V76" s="106">
        <v>0</v>
      </c>
      <c r="W76" s="104">
        <v>0</v>
      </c>
      <c r="X76" s="105">
        <v>7968.88</v>
      </c>
      <c r="Y76" s="106">
        <v>393.79780799999992</v>
      </c>
    </row>
    <row r="77" spans="1:25" x14ac:dyDescent="0.3">
      <c r="A77" s="99" t="s">
        <v>220</v>
      </c>
      <c r="B77" s="107">
        <v>0</v>
      </c>
      <c r="C77" s="108">
        <v>0</v>
      </c>
      <c r="D77" s="109">
        <v>0</v>
      </c>
      <c r="E77" s="107">
        <v>0</v>
      </c>
      <c r="F77" s="108">
        <v>0</v>
      </c>
      <c r="G77" s="109">
        <v>9160.0489999999991</v>
      </c>
      <c r="H77" s="107">
        <v>0</v>
      </c>
      <c r="I77" s="108">
        <v>0</v>
      </c>
      <c r="J77" s="109">
        <v>0</v>
      </c>
      <c r="K77" s="107">
        <v>0</v>
      </c>
      <c r="L77" s="108">
        <v>0</v>
      </c>
      <c r="M77" s="109">
        <v>22700.839194</v>
      </c>
      <c r="N77" s="107">
        <v>0</v>
      </c>
      <c r="O77" s="108">
        <v>0</v>
      </c>
      <c r="P77" s="109">
        <v>0</v>
      </c>
      <c r="Q77" s="107">
        <v>0</v>
      </c>
      <c r="R77" s="108">
        <v>20.41</v>
      </c>
      <c r="S77" s="109">
        <v>17204.621819999997</v>
      </c>
      <c r="T77" s="107">
        <v>0</v>
      </c>
      <c r="U77" s="108">
        <v>0</v>
      </c>
      <c r="V77" s="109">
        <v>0</v>
      </c>
      <c r="W77" s="107">
        <v>0</v>
      </c>
      <c r="X77" s="108">
        <v>20.41</v>
      </c>
      <c r="Y77" s="109">
        <v>49065.510014</v>
      </c>
    </row>
    <row r="78" spans="1:25" x14ac:dyDescent="0.3">
      <c r="A78" s="98" t="s">
        <v>221</v>
      </c>
      <c r="B78" s="104">
        <v>0</v>
      </c>
      <c r="C78" s="105">
        <v>0</v>
      </c>
      <c r="D78" s="106">
        <v>0</v>
      </c>
      <c r="E78" s="104">
        <v>0</v>
      </c>
      <c r="F78" s="105">
        <v>0</v>
      </c>
      <c r="G78" s="106">
        <v>50430.256000000008</v>
      </c>
      <c r="H78" s="104">
        <v>0</v>
      </c>
      <c r="I78" s="105">
        <v>0</v>
      </c>
      <c r="J78" s="106">
        <v>0</v>
      </c>
      <c r="K78" s="113">
        <v>0</v>
      </c>
      <c r="L78" s="114">
        <v>0</v>
      </c>
      <c r="M78" s="115">
        <v>16776.562403</v>
      </c>
      <c r="N78" s="104">
        <v>0</v>
      </c>
      <c r="O78" s="105">
        <v>0</v>
      </c>
      <c r="P78" s="106">
        <v>190.49</v>
      </c>
      <c r="Q78" s="104">
        <v>0</v>
      </c>
      <c r="R78" s="105">
        <v>2896</v>
      </c>
      <c r="S78" s="106">
        <v>5327.6212700000005</v>
      </c>
      <c r="T78" s="104">
        <v>0</v>
      </c>
      <c r="U78" s="105">
        <v>0</v>
      </c>
      <c r="V78" s="106">
        <v>0</v>
      </c>
      <c r="W78" s="104">
        <v>0</v>
      </c>
      <c r="X78" s="105">
        <v>2896</v>
      </c>
      <c r="Y78" s="106">
        <v>72724.929673000006</v>
      </c>
    </row>
    <row r="79" spans="1:25" x14ac:dyDescent="0.3">
      <c r="A79" s="99" t="s">
        <v>222</v>
      </c>
      <c r="B79" s="107">
        <v>0</v>
      </c>
      <c r="C79" s="108">
        <v>0</v>
      </c>
      <c r="D79" s="109">
        <v>0</v>
      </c>
      <c r="E79" s="107">
        <v>0</v>
      </c>
      <c r="F79" s="108">
        <v>0</v>
      </c>
      <c r="G79" s="109">
        <v>6.3570000000000002</v>
      </c>
      <c r="H79" s="107">
        <v>0</v>
      </c>
      <c r="I79" s="108">
        <v>0</v>
      </c>
      <c r="J79" s="109">
        <v>0</v>
      </c>
      <c r="K79" s="107">
        <v>0</v>
      </c>
      <c r="L79" s="108">
        <v>0</v>
      </c>
      <c r="M79" s="109">
        <v>0</v>
      </c>
      <c r="N79" s="107">
        <v>0</v>
      </c>
      <c r="O79" s="108">
        <v>0</v>
      </c>
      <c r="P79" s="109">
        <v>172.02</v>
      </c>
      <c r="Q79" s="107">
        <v>0</v>
      </c>
      <c r="R79" s="108">
        <v>0</v>
      </c>
      <c r="S79" s="109">
        <v>9.68</v>
      </c>
      <c r="T79" s="107">
        <v>0</v>
      </c>
      <c r="U79" s="108">
        <v>0</v>
      </c>
      <c r="V79" s="109">
        <v>0</v>
      </c>
      <c r="W79" s="107">
        <v>0</v>
      </c>
      <c r="X79" s="108">
        <v>0</v>
      </c>
      <c r="Y79" s="109">
        <v>188.05700000000002</v>
      </c>
    </row>
    <row r="80" spans="1:25" x14ac:dyDescent="0.3">
      <c r="A80" s="98" t="s">
        <v>223</v>
      </c>
      <c r="B80" s="104">
        <v>0</v>
      </c>
      <c r="C80" s="105">
        <v>0</v>
      </c>
      <c r="D80" s="106">
        <v>0</v>
      </c>
      <c r="E80" s="104">
        <v>0</v>
      </c>
      <c r="F80" s="105">
        <v>0</v>
      </c>
      <c r="G80" s="106">
        <v>40.841999999999999</v>
      </c>
      <c r="H80" s="104">
        <v>0</v>
      </c>
      <c r="I80" s="105">
        <v>0</v>
      </c>
      <c r="J80" s="106">
        <v>0</v>
      </c>
      <c r="K80" s="104">
        <v>0</v>
      </c>
      <c r="L80" s="105">
        <v>0</v>
      </c>
      <c r="M80" s="106">
        <v>0</v>
      </c>
      <c r="N80" s="104">
        <v>0</v>
      </c>
      <c r="O80" s="105">
        <v>0</v>
      </c>
      <c r="P80" s="106">
        <v>0</v>
      </c>
      <c r="Q80" s="104">
        <v>0</v>
      </c>
      <c r="R80" s="105">
        <v>0</v>
      </c>
      <c r="S80" s="106">
        <v>38.514830000000003</v>
      </c>
      <c r="T80" s="104">
        <v>0</v>
      </c>
      <c r="U80" s="105">
        <v>0</v>
      </c>
      <c r="V80" s="106">
        <v>0</v>
      </c>
      <c r="W80" s="104">
        <v>0</v>
      </c>
      <c r="X80" s="105">
        <v>0</v>
      </c>
      <c r="Y80" s="106">
        <v>79.356830000000002</v>
      </c>
    </row>
    <row r="81" spans="1:25" x14ac:dyDescent="0.3">
      <c r="A81" s="99" t="s">
        <v>293</v>
      </c>
      <c r="B81" s="107">
        <v>0</v>
      </c>
      <c r="C81" s="108">
        <v>0</v>
      </c>
      <c r="D81" s="109">
        <v>0</v>
      </c>
      <c r="E81" s="107">
        <v>0</v>
      </c>
      <c r="F81" s="108">
        <v>0</v>
      </c>
      <c r="G81" s="109">
        <v>2.9940000000000002</v>
      </c>
      <c r="H81" s="107">
        <v>0</v>
      </c>
      <c r="I81" s="108">
        <v>0</v>
      </c>
      <c r="J81" s="109">
        <v>0</v>
      </c>
      <c r="K81" s="107">
        <v>0</v>
      </c>
      <c r="L81" s="108">
        <v>0</v>
      </c>
      <c r="M81" s="109">
        <v>0</v>
      </c>
      <c r="N81" s="107">
        <v>0</v>
      </c>
      <c r="O81" s="108">
        <v>0</v>
      </c>
      <c r="P81" s="109">
        <v>0</v>
      </c>
      <c r="Q81" s="107">
        <v>0</v>
      </c>
      <c r="R81" s="108">
        <v>0</v>
      </c>
      <c r="S81" s="109">
        <v>0</v>
      </c>
      <c r="T81" s="107">
        <v>0</v>
      </c>
      <c r="U81" s="108">
        <v>0</v>
      </c>
      <c r="V81" s="109">
        <v>0</v>
      </c>
      <c r="W81" s="107">
        <v>0</v>
      </c>
      <c r="X81" s="108">
        <v>0</v>
      </c>
      <c r="Y81" s="109">
        <v>2.9940000000000002</v>
      </c>
    </row>
    <row r="82" spans="1:25" x14ac:dyDescent="0.3">
      <c r="A82" s="98" t="s">
        <v>224</v>
      </c>
      <c r="B82" s="104">
        <v>0</v>
      </c>
      <c r="C82" s="105">
        <v>0</v>
      </c>
      <c r="D82" s="106">
        <v>0</v>
      </c>
      <c r="E82" s="104">
        <v>0</v>
      </c>
      <c r="F82" s="105">
        <v>0</v>
      </c>
      <c r="G82" s="106">
        <v>26.977999999999998</v>
      </c>
      <c r="H82" s="104">
        <v>0</v>
      </c>
      <c r="I82" s="105">
        <v>0</v>
      </c>
      <c r="J82" s="106">
        <v>0</v>
      </c>
      <c r="K82" s="104">
        <v>0</v>
      </c>
      <c r="L82" s="105">
        <v>0</v>
      </c>
      <c r="M82" s="106">
        <v>0</v>
      </c>
      <c r="N82" s="104">
        <v>0</v>
      </c>
      <c r="O82" s="105">
        <v>0</v>
      </c>
      <c r="P82" s="106">
        <v>0</v>
      </c>
      <c r="Q82" s="104">
        <v>0</v>
      </c>
      <c r="R82" s="105">
        <v>0</v>
      </c>
      <c r="S82" s="106">
        <v>5.16</v>
      </c>
      <c r="T82" s="104">
        <v>0</v>
      </c>
      <c r="U82" s="105">
        <v>0</v>
      </c>
      <c r="V82" s="106">
        <v>0</v>
      </c>
      <c r="W82" s="104">
        <v>0</v>
      </c>
      <c r="X82" s="105">
        <v>0</v>
      </c>
      <c r="Y82" s="106">
        <v>32.137999999999998</v>
      </c>
    </row>
    <row r="83" spans="1:25" x14ac:dyDescent="0.3">
      <c r="A83" s="99" t="s">
        <v>225</v>
      </c>
      <c r="B83" s="107">
        <v>0</v>
      </c>
      <c r="C83" s="108">
        <v>0</v>
      </c>
      <c r="D83" s="109">
        <v>0</v>
      </c>
      <c r="E83" s="107">
        <v>0</v>
      </c>
      <c r="F83" s="108">
        <v>0</v>
      </c>
      <c r="G83" s="109">
        <v>1405.96</v>
      </c>
      <c r="H83" s="107">
        <v>0</v>
      </c>
      <c r="I83" s="108">
        <v>0</v>
      </c>
      <c r="J83" s="109">
        <v>0</v>
      </c>
      <c r="K83" s="107">
        <v>0</v>
      </c>
      <c r="L83" s="108">
        <v>0</v>
      </c>
      <c r="M83" s="109">
        <v>9835.9483999999993</v>
      </c>
      <c r="N83" s="107">
        <v>0</v>
      </c>
      <c r="O83" s="108">
        <v>0</v>
      </c>
      <c r="P83" s="109">
        <v>474.16395385174025</v>
      </c>
      <c r="Q83" s="107">
        <v>0</v>
      </c>
      <c r="R83" s="108">
        <v>25.5</v>
      </c>
      <c r="S83" s="109">
        <v>119439.15631999999</v>
      </c>
      <c r="T83" s="107">
        <v>0</v>
      </c>
      <c r="U83" s="108">
        <v>0</v>
      </c>
      <c r="V83" s="109">
        <v>0</v>
      </c>
      <c r="W83" s="107">
        <v>0</v>
      </c>
      <c r="X83" s="108">
        <v>25.5</v>
      </c>
      <c r="Y83" s="109">
        <v>131155.22867385173</v>
      </c>
    </row>
    <row r="84" spans="1:25" x14ac:dyDescent="0.3">
      <c r="A84" s="98" t="s">
        <v>226</v>
      </c>
      <c r="B84" s="104">
        <v>0</v>
      </c>
      <c r="C84" s="105">
        <v>0</v>
      </c>
      <c r="D84" s="106">
        <v>0</v>
      </c>
      <c r="E84" s="104">
        <v>0</v>
      </c>
      <c r="F84" s="105">
        <v>0</v>
      </c>
      <c r="G84" s="106">
        <v>0.78</v>
      </c>
      <c r="H84" s="104">
        <v>0</v>
      </c>
      <c r="I84" s="105">
        <v>0</v>
      </c>
      <c r="J84" s="106">
        <v>0</v>
      </c>
      <c r="K84" s="104">
        <v>0</v>
      </c>
      <c r="L84" s="105">
        <v>0</v>
      </c>
      <c r="M84" s="106">
        <v>0</v>
      </c>
      <c r="N84" s="104">
        <v>0</v>
      </c>
      <c r="O84" s="105">
        <v>0</v>
      </c>
      <c r="P84" s="106">
        <v>0</v>
      </c>
      <c r="Q84" s="104">
        <v>0</v>
      </c>
      <c r="R84" s="105">
        <v>0</v>
      </c>
      <c r="S84" s="106">
        <v>7.92</v>
      </c>
      <c r="T84" s="104">
        <v>0</v>
      </c>
      <c r="U84" s="105">
        <v>0</v>
      </c>
      <c r="V84" s="106">
        <v>0</v>
      </c>
      <c r="W84" s="104">
        <v>0</v>
      </c>
      <c r="X84" s="105">
        <v>0</v>
      </c>
      <c r="Y84" s="106">
        <v>8.6999999999999993</v>
      </c>
    </row>
    <row r="85" spans="1:25" x14ac:dyDescent="0.3">
      <c r="A85" s="99" t="s">
        <v>227</v>
      </c>
      <c r="B85" s="107">
        <v>0</v>
      </c>
      <c r="C85" s="108">
        <v>0</v>
      </c>
      <c r="D85" s="109">
        <v>0</v>
      </c>
      <c r="E85" s="107">
        <v>0</v>
      </c>
      <c r="F85" s="108">
        <v>0</v>
      </c>
      <c r="G85" s="109">
        <v>0</v>
      </c>
      <c r="H85" s="107">
        <v>0</v>
      </c>
      <c r="I85" s="108">
        <v>0</v>
      </c>
      <c r="J85" s="109">
        <v>0</v>
      </c>
      <c r="K85" s="107">
        <v>0</v>
      </c>
      <c r="L85" s="108">
        <v>0</v>
      </c>
      <c r="M85" s="109">
        <v>13</v>
      </c>
      <c r="N85" s="107">
        <v>0</v>
      </c>
      <c r="O85" s="108">
        <v>0</v>
      </c>
      <c r="P85" s="109">
        <v>8.4414836215389283E-2</v>
      </c>
      <c r="Q85" s="107">
        <v>0</v>
      </c>
      <c r="R85" s="108">
        <v>0</v>
      </c>
      <c r="S85" s="109">
        <v>0</v>
      </c>
      <c r="T85" s="107">
        <v>0</v>
      </c>
      <c r="U85" s="108">
        <v>0</v>
      </c>
      <c r="V85" s="109">
        <v>0</v>
      </c>
      <c r="W85" s="107">
        <v>0</v>
      </c>
      <c r="X85" s="108">
        <v>0</v>
      </c>
      <c r="Y85" s="109">
        <v>13.084414836215389</v>
      </c>
    </row>
    <row r="86" spans="1:25" x14ac:dyDescent="0.3">
      <c r="A86" s="98" t="s">
        <v>228</v>
      </c>
      <c r="B86" s="104">
        <v>0</v>
      </c>
      <c r="C86" s="105">
        <v>0</v>
      </c>
      <c r="D86" s="106">
        <v>0</v>
      </c>
      <c r="E86" s="104">
        <v>0</v>
      </c>
      <c r="F86" s="105">
        <v>0</v>
      </c>
      <c r="G86" s="106">
        <v>2.4700000000000002</v>
      </c>
      <c r="H86" s="104">
        <v>0</v>
      </c>
      <c r="I86" s="105">
        <v>0</v>
      </c>
      <c r="J86" s="106">
        <v>0</v>
      </c>
      <c r="K86" s="104">
        <v>0</v>
      </c>
      <c r="L86" s="105">
        <v>0</v>
      </c>
      <c r="M86" s="106">
        <v>0</v>
      </c>
      <c r="N86" s="104">
        <v>0</v>
      </c>
      <c r="O86" s="105">
        <v>0</v>
      </c>
      <c r="P86" s="106">
        <v>41</v>
      </c>
      <c r="Q86" s="104">
        <v>0</v>
      </c>
      <c r="R86" s="105">
        <v>0</v>
      </c>
      <c r="S86" s="106">
        <v>23.55</v>
      </c>
      <c r="T86" s="104">
        <v>0</v>
      </c>
      <c r="U86" s="105">
        <v>0</v>
      </c>
      <c r="V86" s="106">
        <v>0</v>
      </c>
      <c r="W86" s="104">
        <v>0</v>
      </c>
      <c r="X86" s="105">
        <v>0</v>
      </c>
      <c r="Y86" s="106">
        <v>67.02</v>
      </c>
    </row>
    <row r="87" spans="1:25" x14ac:dyDescent="0.3">
      <c r="A87" s="99" t="s">
        <v>229</v>
      </c>
      <c r="B87" s="107">
        <v>0</v>
      </c>
      <c r="C87" s="108">
        <v>0</v>
      </c>
      <c r="D87" s="109">
        <v>0</v>
      </c>
      <c r="E87" s="107">
        <v>0</v>
      </c>
      <c r="F87" s="108">
        <v>0</v>
      </c>
      <c r="G87" s="109">
        <v>41.317</v>
      </c>
      <c r="H87" s="107">
        <v>0</v>
      </c>
      <c r="I87" s="108">
        <v>0</v>
      </c>
      <c r="J87" s="109">
        <v>0</v>
      </c>
      <c r="K87" s="107">
        <v>0</v>
      </c>
      <c r="L87" s="108">
        <v>0</v>
      </c>
      <c r="M87" s="109">
        <v>241.802359999999</v>
      </c>
      <c r="N87" s="107">
        <v>0</v>
      </c>
      <c r="O87" s="108">
        <v>0</v>
      </c>
      <c r="P87" s="109">
        <v>0</v>
      </c>
      <c r="Q87" s="107">
        <v>0</v>
      </c>
      <c r="R87" s="108">
        <v>0</v>
      </c>
      <c r="S87" s="109">
        <v>193.42</v>
      </c>
      <c r="T87" s="107">
        <v>0</v>
      </c>
      <c r="U87" s="108">
        <v>0</v>
      </c>
      <c r="V87" s="109">
        <v>0</v>
      </c>
      <c r="W87" s="107">
        <v>0</v>
      </c>
      <c r="X87" s="108">
        <v>0</v>
      </c>
      <c r="Y87" s="109">
        <v>476.53935999999896</v>
      </c>
    </row>
    <row r="88" spans="1:25" x14ac:dyDescent="0.3">
      <c r="A88" s="98" t="s">
        <v>230</v>
      </c>
      <c r="B88" s="104">
        <v>0</v>
      </c>
      <c r="C88" s="105">
        <v>0</v>
      </c>
      <c r="D88" s="106">
        <v>0</v>
      </c>
      <c r="E88" s="104">
        <v>0</v>
      </c>
      <c r="F88" s="105">
        <v>0</v>
      </c>
      <c r="G88" s="106">
        <v>0</v>
      </c>
      <c r="H88" s="104">
        <v>0</v>
      </c>
      <c r="I88" s="105">
        <v>0</v>
      </c>
      <c r="J88" s="106">
        <v>0</v>
      </c>
      <c r="K88" s="104">
        <v>0</v>
      </c>
      <c r="L88" s="105">
        <v>0</v>
      </c>
      <c r="M88" s="106">
        <v>0</v>
      </c>
      <c r="N88" s="104">
        <v>0</v>
      </c>
      <c r="O88" s="105">
        <v>0</v>
      </c>
      <c r="P88" s="106">
        <v>0</v>
      </c>
      <c r="Q88" s="104">
        <v>0</v>
      </c>
      <c r="R88" s="105">
        <v>0</v>
      </c>
      <c r="S88" s="106">
        <v>5.59</v>
      </c>
      <c r="T88" s="104">
        <v>0</v>
      </c>
      <c r="U88" s="105">
        <v>0</v>
      </c>
      <c r="V88" s="106">
        <v>0</v>
      </c>
      <c r="W88" s="104">
        <v>0</v>
      </c>
      <c r="X88" s="105">
        <v>0</v>
      </c>
      <c r="Y88" s="106">
        <v>5.59</v>
      </c>
    </row>
    <row r="89" spans="1:25" x14ac:dyDescent="0.3">
      <c r="A89" s="99" t="s">
        <v>231</v>
      </c>
      <c r="B89" s="107">
        <v>0</v>
      </c>
      <c r="C89" s="108">
        <v>0</v>
      </c>
      <c r="D89" s="109">
        <v>0</v>
      </c>
      <c r="E89" s="107">
        <v>0</v>
      </c>
      <c r="F89" s="108">
        <v>0</v>
      </c>
      <c r="G89" s="109">
        <v>0.18</v>
      </c>
      <c r="H89" s="107">
        <v>0</v>
      </c>
      <c r="I89" s="108">
        <v>0</v>
      </c>
      <c r="J89" s="109">
        <v>0</v>
      </c>
      <c r="K89" s="107">
        <v>0</v>
      </c>
      <c r="L89" s="108">
        <v>0</v>
      </c>
      <c r="M89" s="109">
        <v>0</v>
      </c>
      <c r="N89" s="107">
        <v>0</v>
      </c>
      <c r="O89" s="108">
        <v>0</v>
      </c>
      <c r="P89" s="109">
        <v>0</v>
      </c>
      <c r="Q89" s="107">
        <v>0</v>
      </c>
      <c r="R89" s="108">
        <v>0</v>
      </c>
      <c r="S89" s="109">
        <v>0</v>
      </c>
      <c r="T89" s="107">
        <v>0</v>
      </c>
      <c r="U89" s="108">
        <v>0</v>
      </c>
      <c r="V89" s="109">
        <v>0</v>
      </c>
      <c r="W89" s="107">
        <v>0</v>
      </c>
      <c r="X89" s="108">
        <v>0</v>
      </c>
      <c r="Y89" s="109">
        <v>0.18</v>
      </c>
    </row>
    <row r="90" spans="1:25" x14ac:dyDescent="0.3">
      <c r="A90" s="98" t="s">
        <v>233</v>
      </c>
      <c r="B90" s="104">
        <v>0</v>
      </c>
      <c r="C90" s="105">
        <v>0</v>
      </c>
      <c r="D90" s="106">
        <v>0</v>
      </c>
      <c r="E90" s="104">
        <v>0</v>
      </c>
      <c r="F90" s="105">
        <v>0</v>
      </c>
      <c r="G90" s="106">
        <v>4432.0140000000001</v>
      </c>
      <c r="H90" s="104">
        <v>0</v>
      </c>
      <c r="I90" s="105">
        <v>0</v>
      </c>
      <c r="J90" s="106">
        <v>1245</v>
      </c>
      <c r="K90" s="104">
        <v>0</v>
      </c>
      <c r="L90" s="105">
        <v>0</v>
      </c>
      <c r="M90" s="106">
        <v>0</v>
      </c>
      <c r="N90" s="104">
        <v>0</v>
      </c>
      <c r="O90" s="105">
        <v>0</v>
      </c>
      <c r="P90" s="106">
        <v>0</v>
      </c>
      <c r="Q90" s="104">
        <v>0</v>
      </c>
      <c r="R90" s="105">
        <v>0</v>
      </c>
      <c r="S90" s="106">
        <v>2200.3399999999997</v>
      </c>
      <c r="T90" s="104">
        <v>0</v>
      </c>
      <c r="U90" s="105">
        <v>0</v>
      </c>
      <c r="V90" s="106">
        <v>0</v>
      </c>
      <c r="W90" s="104">
        <v>0</v>
      </c>
      <c r="X90" s="105">
        <v>0</v>
      </c>
      <c r="Y90" s="106">
        <v>7877.3539999999994</v>
      </c>
    </row>
    <row r="91" spans="1:25" x14ac:dyDescent="0.3">
      <c r="A91" s="99" t="s">
        <v>235</v>
      </c>
      <c r="B91" s="107">
        <v>0</v>
      </c>
      <c r="C91" s="108">
        <v>0</v>
      </c>
      <c r="D91" s="109">
        <v>0</v>
      </c>
      <c r="E91" s="107">
        <v>0</v>
      </c>
      <c r="F91" s="108">
        <v>0</v>
      </c>
      <c r="G91" s="109">
        <v>17.128</v>
      </c>
      <c r="H91" s="107">
        <v>0</v>
      </c>
      <c r="I91" s="108">
        <v>0</v>
      </c>
      <c r="J91" s="109">
        <v>0</v>
      </c>
      <c r="K91" s="107">
        <v>0</v>
      </c>
      <c r="L91" s="108">
        <v>785.24577299999896</v>
      </c>
      <c r="M91" s="109">
        <v>1031.2826600000001</v>
      </c>
      <c r="N91" s="107">
        <v>0</v>
      </c>
      <c r="O91" s="108">
        <v>0</v>
      </c>
      <c r="P91" s="109">
        <v>0</v>
      </c>
      <c r="Q91" s="107">
        <v>0</v>
      </c>
      <c r="R91" s="108">
        <v>0.61</v>
      </c>
      <c r="S91" s="109">
        <v>74.948340000000002</v>
      </c>
      <c r="T91" s="107">
        <v>0</v>
      </c>
      <c r="U91" s="108">
        <v>0</v>
      </c>
      <c r="V91" s="109">
        <v>0</v>
      </c>
      <c r="W91" s="107">
        <v>0</v>
      </c>
      <c r="X91" s="108">
        <v>785.85577299999898</v>
      </c>
      <c r="Y91" s="109">
        <v>1123.3590000000002</v>
      </c>
    </row>
    <row r="92" spans="1:25" x14ac:dyDescent="0.3">
      <c r="A92" s="98" t="s">
        <v>236</v>
      </c>
      <c r="B92" s="104">
        <v>0</v>
      </c>
      <c r="C92" s="105">
        <v>0</v>
      </c>
      <c r="D92" s="106">
        <v>0</v>
      </c>
      <c r="E92" s="104">
        <v>0</v>
      </c>
      <c r="F92" s="105">
        <v>0</v>
      </c>
      <c r="G92" s="106">
        <v>689.55300000000011</v>
      </c>
      <c r="H92" s="104">
        <v>0</v>
      </c>
      <c r="I92" s="105">
        <v>0</v>
      </c>
      <c r="J92" s="106">
        <v>0</v>
      </c>
      <c r="K92" s="104">
        <v>0</v>
      </c>
      <c r="L92" s="105">
        <v>0</v>
      </c>
      <c r="M92" s="106">
        <v>457.865566</v>
      </c>
      <c r="N92" s="104">
        <v>0</v>
      </c>
      <c r="O92" s="105">
        <v>0</v>
      </c>
      <c r="P92" s="106">
        <v>40</v>
      </c>
      <c r="Q92" s="104">
        <v>0</v>
      </c>
      <c r="R92" s="105">
        <v>0</v>
      </c>
      <c r="S92" s="106">
        <v>45.09</v>
      </c>
      <c r="T92" s="104">
        <v>0</v>
      </c>
      <c r="U92" s="105">
        <v>0</v>
      </c>
      <c r="V92" s="106">
        <v>0</v>
      </c>
      <c r="W92" s="104">
        <v>0</v>
      </c>
      <c r="X92" s="105">
        <v>0</v>
      </c>
      <c r="Y92" s="106">
        <v>1232.5085660000002</v>
      </c>
    </row>
    <row r="93" spans="1:25" x14ac:dyDescent="0.3">
      <c r="A93" s="99" t="s">
        <v>237</v>
      </c>
      <c r="B93" s="107">
        <v>0</v>
      </c>
      <c r="C93" s="108">
        <v>0</v>
      </c>
      <c r="D93" s="109">
        <v>0</v>
      </c>
      <c r="E93" s="107">
        <v>0</v>
      </c>
      <c r="F93" s="108">
        <v>0</v>
      </c>
      <c r="G93" s="109">
        <v>137.565</v>
      </c>
      <c r="H93" s="107">
        <v>0</v>
      </c>
      <c r="I93" s="108">
        <v>0</v>
      </c>
      <c r="J93" s="109">
        <v>0</v>
      </c>
      <c r="K93" s="107">
        <v>0</v>
      </c>
      <c r="L93" s="108">
        <v>0</v>
      </c>
      <c r="M93" s="109">
        <v>107.21619200000001</v>
      </c>
      <c r="N93" s="107">
        <v>0</v>
      </c>
      <c r="O93" s="108">
        <v>0</v>
      </c>
      <c r="P93" s="109">
        <v>0</v>
      </c>
      <c r="Q93" s="107">
        <v>0</v>
      </c>
      <c r="R93" s="108">
        <v>14.530000000000001</v>
      </c>
      <c r="S93" s="109">
        <v>1377.00704</v>
      </c>
      <c r="T93" s="107">
        <v>0</v>
      </c>
      <c r="U93" s="108">
        <v>0</v>
      </c>
      <c r="V93" s="109">
        <v>0</v>
      </c>
      <c r="W93" s="107">
        <v>0</v>
      </c>
      <c r="X93" s="108">
        <v>14.530000000000001</v>
      </c>
      <c r="Y93" s="109">
        <v>1621.7882320000001</v>
      </c>
    </row>
    <row r="94" spans="1:25" x14ac:dyDescent="0.3">
      <c r="A94" s="98" t="s">
        <v>238</v>
      </c>
      <c r="B94" s="104">
        <v>0</v>
      </c>
      <c r="C94" s="105">
        <v>0</v>
      </c>
      <c r="D94" s="106">
        <v>0</v>
      </c>
      <c r="E94" s="104">
        <v>0</v>
      </c>
      <c r="F94" s="105">
        <v>0</v>
      </c>
      <c r="G94" s="106">
        <v>61.35</v>
      </c>
      <c r="H94" s="104">
        <v>0</v>
      </c>
      <c r="I94" s="105">
        <v>0</v>
      </c>
      <c r="J94" s="106">
        <v>0</v>
      </c>
      <c r="K94" s="104">
        <v>0</v>
      </c>
      <c r="L94" s="105">
        <v>0</v>
      </c>
      <c r="M94" s="106">
        <v>710.08031800000003</v>
      </c>
      <c r="N94" s="104">
        <v>0</v>
      </c>
      <c r="O94" s="105">
        <v>0</v>
      </c>
      <c r="P94" s="106">
        <v>395.71</v>
      </c>
      <c r="Q94" s="104">
        <v>0</v>
      </c>
      <c r="R94" s="105">
        <v>0</v>
      </c>
      <c r="S94" s="106">
        <v>598.97951</v>
      </c>
      <c r="T94" s="104">
        <v>0</v>
      </c>
      <c r="U94" s="105">
        <v>0</v>
      </c>
      <c r="V94" s="106">
        <v>0</v>
      </c>
      <c r="W94" s="104">
        <v>0</v>
      </c>
      <c r="X94" s="105">
        <v>0</v>
      </c>
      <c r="Y94" s="106">
        <v>1766.1198279999999</v>
      </c>
    </row>
    <row r="95" spans="1:25" x14ac:dyDescent="0.3">
      <c r="A95" s="99" t="s">
        <v>239</v>
      </c>
      <c r="B95" s="107">
        <v>0</v>
      </c>
      <c r="C95" s="108">
        <v>0</v>
      </c>
      <c r="D95" s="109">
        <v>0</v>
      </c>
      <c r="E95" s="107">
        <v>0</v>
      </c>
      <c r="F95" s="108">
        <v>0</v>
      </c>
      <c r="G95" s="109">
        <v>0</v>
      </c>
      <c r="H95" s="107">
        <v>0</v>
      </c>
      <c r="I95" s="108">
        <v>0</v>
      </c>
      <c r="J95" s="109">
        <v>0</v>
      </c>
      <c r="K95" s="107">
        <v>0</v>
      </c>
      <c r="L95" s="108">
        <v>0</v>
      </c>
      <c r="M95" s="109">
        <v>744</v>
      </c>
      <c r="N95" s="107">
        <v>0</v>
      </c>
      <c r="O95" s="108">
        <v>1931</v>
      </c>
      <c r="P95" s="109">
        <v>2181.62</v>
      </c>
      <c r="Q95" s="107">
        <v>0</v>
      </c>
      <c r="R95" s="108">
        <v>13.18</v>
      </c>
      <c r="S95" s="109">
        <v>28.51</v>
      </c>
      <c r="T95" s="107">
        <v>0</v>
      </c>
      <c r="U95" s="108">
        <v>0</v>
      </c>
      <c r="V95" s="109">
        <v>0</v>
      </c>
      <c r="W95" s="107">
        <v>0</v>
      </c>
      <c r="X95" s="108">
        <v>1944.18</v>
      </c>
      <c r="Y95" s="109">
        <v>2954.13</v>
      </c>
    </row>
    <row r="96" spans="1:25" x14ac:dyDescent="0.3">
      <c r="A96" s="98" t="s">
        <v>241</v>
      </c>
      <c r="B96" s="104">
        <v>0</v>
      </c>
      <c r="C96" s="105">
        <v>0</v>
      </c>
      <c r="D96" s="106">
        <v>0</v>
      </c>
      <c r="E96" s="104">
        <v>0</v>
      </c>
      <c r="F96" s="105">
        <v>0</v>
      </c>
      <c r="G96" s="106">
        <v>0</v>
      </c>
      <c r="H96" s="104">
        <v>0</v>
      </c>
      <c r="I96" s="105">
        <v>0</v>
      </c>
      <c r="J96" s="106">
        <v>0</v>
      </c>
      <c r="K96" s="104">
        <v>0</v>
      </c>
      <c r="L96" s="105">
        <v>0</v>
      </c>
      <c r="M96" s="106">
        <v>0</v>
      </c>
      <c r="N96" s="104">
        <v>0</v>
      </c>
      <c r="O96" s="105">
        <v>0</v>
      </c>
      <c r="P96" s="106">
        <v>360.63</v>
      </c>
      <c r="Q96" s="104">
        <v>0</v>
      </c>
      <c r="R96" s="105">
        <v>61.44</v>
      </c>
      <c r="S96" s="106">
        <v>90.991280000000003</v>
      </c>
      <c r="T96" s="104">
        <v>0</v>
      </c>
      <c r="U96" s="105">
        <v>0</v>
      </c>
      <c r="V96" s="106">
        <v>0</v>
      </c>
      <c r="W96" s="104">
        <v>0</v>
      </c>
      <c r="X96" s="105">
        <v>61.44</v>
      </c>
      <c r="Y96" s="106">
        <v>451.62128000000001</v>
      </c>
    </row>
    <row r="97" spans="1:25" x14ac:dyDescent="0.3">
      <c r="A97" s="99" t="s">
        <v>242</v>
      </c>
      <c r="B97" s="107">
        <v>0</v>
      </c>
      <c r="C97" s="108">
        <v>0</v>
      </c>
      <c r="D97" s="109">
        <v>0</v>
      </c>
      <c r="E97" s="107">
        <v>0</v>
      </c>
      <c r="F97" s="108">
        <v>0</v>
      </c>
      <c r="G97" s="109">
        <v>34.875999999999998</v>
      </c>
      <c r="H97" s="107">
        <v>0</v>
      </c>
      <c r="I97" s="108">
        <v>0</v>
      </c>
      <c r="J97" s="109">
        <v>0</v>
      </c>
      <c r="K97" s="107">
        <v>0</v>
      </c>
      <c r="L97" s="108">
        <v>0</v>
      </c>
      <c r="M97" s="109">
        <v>0</v>
      </c>
      <c r="N97" s="107">
        <v>0</v>
      </c>
      <c r="O97" s="108">
        <v>0</v>
      </c>
      <c r="P97" s="109">
        <v>0</v>
      </c>
      <c r="Q97" s="107">
        <v>0</v>
      </c>
      <c r="R97" s="108">
        <v>392.37</v>
      </c>
      <c r="S97" s="109">
        <v>93.986750000000001</v>
      </c>
      <c r="T97" s="107">
        <v>0</v>
      </c>
      <c r="U97" s="108">
        <v>0</v>
      </c>
      <c r="V97" s="109">
        <v>0</v>
      </c>
      <c r="W97" s="107">
        <v>0</v>
      </c>
      <c r="X97" s="108">
        <v>392.37</v>
      </c>
      <c r="Y97" s="109">
        <v>128.86275000000001</v>
      </c>
    </row>
    <row r="98" spans="1:25" x14ac:dyDescent="0.3">
      <c r="A98" s="98" t="s">
        <v>243</v>
      </c>
      <c r="B98" s="104">
        <v>0</v>
      </c>
      <c r="C98" s="105">
        <v>0</v>
      </c>
      <c r="D98" s="106">
        <v>0</v>
      </c>
      <c r="E98" s="104">
        <v>0</v>
      </c>
      <c r="F98" s="105">
        <v>0</v>
      </c>
      <c r="G98" s="106">
        <v>6.8000000000000005E-2</v>
      </c>
      <c r="H98" s="104">
        <v>0</v>
      </c>
      <c r="I98" s="105">
        <v>0</v>
      </c>
      <c r="J98" s="106">
        <v>0</v>
      </c>
      <c r="K98" s="104">
        <v>0</v>
      </c>
      <c r="L98" s="105">
        <v>0</v>
      </c>
      <c r="M98" s="106">
        <v>0</v>
      </c>
      <c r="N98" s="104">
        <v>0</v>
      </c>
      <c r="O98" s="105">
        <v>0</v>
      </c>
      <c r="P98" s="106">
        <v>0</v>
      </c>
      <c r="Q98" s="104">
        <v>0</v>
      </c>
      <c r="R98" s="105">
        <v>0</v>
      </c>
      <c r="S98" s="106">
        <v>0</v>
      </c>
      <c r="T98" s="104">
        <v>0</v>
      </c>
      <c r="U98" s="105">
        <v>0</v>
      </c>
      <c r="V98" s="106">
        <v>0</v>
      </c>
      <c r="W98" s="104">
        <v>0</v>
      </c>
      <c r="X98" s="105">
        <v>0</v>
      </c>
      <c r="Y98" s="106">
        <v>6.8000000000000005E-2</v>
      </c>
    </row>
    <row r="99" spans="1:25" x14ac:dyDescent="0.3">
      <c r="A99" s="99" t="s">
        <v>244</v>
      </c>
      <c r="B99" s="107">
        <v>0</v>
      </c>
      <c r="C99" s="108">
        <v>0</v>
      </c>
      <c r="D99" s="109">
        <v>0</v>
      </c>
      <c r="E99" s="107">
        <v>0</v>
      </c>
      <c r="F99" s="108">
        <v>0</v>
      </c>
      <c r="G99" s="109">
        <v>25.119000000000003</v>
      </c>
      <c r="H99" s="107">
        <v>0</v>
      </c>
      <c r="I99" s="108">
        <v>264</v>
      </c>
      <c r="J99" s="109">
        <v>1631.1010000000001</v>
      </c>
      <c r="K99" s="107">
        <v>0</v>
      </c>
      <c r="L99" s="108">
        <v>0</v>
      </c>
      <c r="M99" s="109">
        <v>366.37302099999903</v>
      </c>
      <c r="N99" s="107">
        <v>0</v>
      </c>
      <c r="O99" s="108">
        <v>0</v>
      </c>
      <c r="P99" s="109">
        <v>62.34</v>
      </c>
      <c r="Q99" s="107">
        <v>0</v>
      </c>
      <c r="R99" s="108">
        <v>108.8</v>
      </c>
      <c r="S99" s="109">
        <v>11878.494269999999</v>
      </c>
      <c r="T99" s="107">
        <v>0</v>
      </c>
      <c r="U99" s="108">
        <v>0</v>
      </c>
      <c r="V99" s="109">
        <v>0</v>
      </c>
      <c r="W99" s="107">
        <v>0</v>
      </c>
      <c r="X99" s="108">
        <v>372.8</v>
      </c>
      <c r="Y99" s="109">
        <v>13963.427291</v>
      </c>
    </row>
    <row r="100" spans="1:25" x14ac:dyDescent="0.3">
      <c r="A100" s="98" t="s">
        <v>245</v>
      </c>
      <c r="B100" s="104">
        <v>0</v>
      </c>
      <c r="C100" s="105">
        <v>0</v>
      </c>
      <c r="D100" s="106">
        <v>0</v>
      </c>
      <c r="E100" s="104">
        <v>0</v>
      </c>
      <c r="F100" s="105">
        <v>694.1</v>
      </c>
      <c r="G100" s="106">
        <v>826.14</v>
      </c>
      <c r="H100" s="104">
        <v>0</v>
      </c>
      <c r="I100" s="105">
        <v>0</v>
      </c>
      <c r="J100" s="106">
        <v>0</v>
      </c>
      <c r="K100" s="104">
        <v>0</v>
      </c>
      <c r="L100" s="105">
        <v>540</v>
      </c>
      <c r="M100" s="106">
        <v>283.23639800000001</v>
      </c>
      <c r="N100" s="104">
        <v>0</v>
      </c>
      <c r="O100" s="105">
        <v>0</v>
      </c>
      <c r="P100" s="106">
        <v>0</v>
      </c>
      <c r="Q100" s="104">
        <v>0</v>
      </c>
      <c r="R100" s="105">
        <v>6050.62</v>
      </c>
      <c r="S100" s="106">
        <v>599.96</v>
      </c>
      <c r="T100" s="104">
        <v>0</v>
      </c>
      <c r="U100" s="105">
        <v>0</v>
      </c>
      <c r="V100" s="106">
        <v>0</v>
      </c>
      <c r="W100" s="104">
        <v>0</v>
      </c>
      <c r="X100" s="105">
        <v>7284.72</v>
      </c>
      <c r="Y100" s="106">
        <v>1709.3363979999999</v>
      </c>
    </row>
    <row r="101" spans="1:25" x14ac:dyDescent="0.3">
      <c r="A101" s="99" t="s">
        <v>246</v>
      </c>
      <c r="B101" s="107">
        <v>0</v>
      </c>
      <c r="C101" s="108">
        <v>0</v>
      </c>
      <c r="D101" s="109">
        <v>655</v>
      </c>
      <c r="E101" s="107">
        <v>0</v>
      </c>
      <c r="F101" s="108">
        <v>0</v>
      </c>
      <c r="G101" s="109">
        <v>3221.2289999999998</v>
      </c>
      <c r="H101" s="107">
        <v>0</v>
      </c>
      <c r="I101" s="108">
        <v>0</v>
      </c>
      <c r="J101" s="109">
        <v>0</v>
      </c>
      <c r="K101" s="107">
        <v>0</v>
      </c>
      <c r="L101" s="108">
        <v>0</v>
      </c>
      <c r="M101" s="109">
        <v>769697.13696599985</v>
      </c>
      <c r="N101" s="107">
        <v>0</v>
      </c>
      <c r="O101" s="108">
        <v>0</v>
      </c>
      <c r="P101" s="109">
        <v>6916.09</v>
      </c>
      <c r="Q101" s="107">
        <v>0</v>
      </c>
      <c r="R101" s="108">
        <v>45.11</v>
      </c>
      <c r="S101" s="109">
        <v>4965.9474300000002</v>
      </c>
      <c r="T101" s="107">
        <v>0</v>
      </c>
      <c r="U101" s="108">
        <v>0</v>
      </c>
      <c r="V101" s="109">
        <v>0</v>
      </c>
      <c r="W101" s="107">
        <v>0</v>
      </c>
      <c r="X101" s="108">
        <v>45.11</v>
      </c>
      <c r="Y101" s="109">
        <v>785455.40339599981</v>
      </c>
    </row>
    <row r="102" spans="1:25" x14ac:dyDescent="0.3">
      <c r="A102" s="98" t="s">
        <v>247</v>
      </c>
      <c r="B102" s="104">
        <v>0</v>
      </c>
      <c r="C102" s="105">
        <v>0</v>
      </c>
      <c r="D102" s="106">
        <v>0</v>
      </c>
      <c r="E102" s="104">
        <v>0</v>
      </c>
      <c r="F102" s="105">
        <v>0</v>
      </c>
      <c r="G102" s="106">
        <v>0</v>
      </c>
      <c r="H102" s="104">
        <v>0</v>
      </c>
      <c r="I102" s="105">
        <v>0</v>
      </c>
      <c r="J102" s="106">
        <v>0</v>
      </c>
      <c r="K102" s="104">
        <v>0</v>
      </c>
      <c r="L102" s="105">
        <v>0</v>
      </c>
      <c r="M102" s="106">
        <v>829.03319299999998</v>
      </c>
      <c r="N102" s="104">
        <v>0</v>
      </c>
      <c r="O102" s="105">
        <v>0</v>
      </c>
      <c r="P102" s="106">
        <v>0</v>
      </c>
      <c r="Q102" s="104">
        <v>0</v>
      </c>
      <c r="R102" s="105">
        <v>0</v>
      </c>
      <c r="S102" s="106">
        <v>0</v>
      </c>
      <c r="T102" s="104">
        <v>0</v>
      </c>
      <c r="U102" s="105">
        <v>0</v>
      </c>
      <c r="V102" s="106">
        <v>0</v>
      </c>
      <c r="W102" s="104">
        <v>0</v>
      </c>
      <c r="X102" s="105">
        <v>0</v>
      </c>
      <c r="Y102" s="106">
        <v>829.03319299999998</v>
      </c>
    </row>
    <row r="103" spans="1:25" x14ac:dyDescent="0.3">
      <c r="A103" s="99" t="s">
        <v>248</v>
      </c>
      <c r="B103" s="107">
        <v>0</v>
      </c>
      <c r="C103" s="108">
        <v>0</v>
      </c>
      <c r="D103" s="109">
        <v>4928.8111870000002</v>
      </c>
      <c r="E103" s="107">
        <v>0</v>
      </c>
      <c r="F103" s="108">
        <v>0</v>
      </c>
      <c r="G103" s="109">
        <v>6706.9969999999994</v>
      </c>
      <c r="H103" s="107">
        <v>0</v>
      </c>
      <c r="I103" s="108">
        <v>0</v>
      </c>
      <c r="J103" s="109">
        <v>0</v>
      </c>
      <c r="K103" s="107">
        <v>0</v>
      </c>
      <c r="L103" s="108">
        <v>0</v>
      </c>
      <c r="M103" s="109">
        <v>134412.97935199999</v>
      </c>
      <c r="N103" s="107">
        <v>0</v>
      </c>
      <c r="O103" s="108">
        <v>0</v>
      </c>
      <c r="P103" s="109">
        <v>11358.02</v>
      </c>
      <c r="Q103" s="107">
        <v>0</v>
      </c>
      <c r="R103" s="108">
        <v>62.2926</v>
      </c>
      <c r="S103" s="109">
        <v>24091.026720000002</v>
      </c>
      <c r="T103" s="107">
        <v>0</v>
      </c>
      <c r="U103" s="108">
        <v>0</v>
      </c>
      <c r="V103" s="109">
        <v>0</v>
      </c>
      <c r="W103" s="107">
        <v>0</v>
      </c>
      <c r="X103" s="108">
        <v>62.2926</v>
      </c>
      <c r="Y103" s="109">
        <v>181497.834259</v>
      </c>
    </row>
    <row r="104" spans="1:25" x14ac:dyDescent="0.3">
      <c r="A104" s="97" t="s">
        <v>59</v>
      </c>
      <c r="B104" s="101">
        <f t="shared" ref="B104:Y104" si="6">SUM(B105:B113)</f>
        <v>0</v>
      </c>
      <c r="C104" s="102">
        <f t="shared" si="6"/>
        <v>0</v>
      </c>
      <c r="D104" s="103">
        <f t="shared" si="6"/>
        <v>163</v>
      </c>
      <c r="E104" s="101">
        <f t="shared" si="6"/>
        <v>0</v>
      </c>
      <c r="F104" s="102">
        <f t="shared" si="6"/>
        <v>0</v>
      </c>
      <c r="G104" s="103">
        <f t="shared" si="6"/>
        <v>5.6499999999999995</v>
      </c>
      <c r="H104" s="101">
        <f t="shared" si="6"/>
        <v>0</v>
      </c>
      <c r="I104" s="102">
        <f t="shared" si="6"/>
        <v>0</v>
      </c>
      <c r="J104" s="103">
        <f t="shared" si="6"/>
        <v>0</v>
      </c>
      <c r="K104" s="101">
        <f t="shared" si="6"/>
        <v>0</v>
      </c>
      <c r="L104" s="102">
        <f t="shared" si="6"/>
        <v>7066.2811499999998</v>
      </c>
      <c r="M104" s="103">
        <f t="shared" si="6"/>
        <v>142415.08223</v>
      </c>
      <c r="N104" s="101">
        <f t="shared" si="6"/>
        <v>1648.16</v>
      </c>
      <c r="O104" s="102">
        <f t="shared" si="6"/>
        <v>25879.1</v>
      </c>
      <c r="P104" s="103">
        <f t="shared" si="6"/>
        <v>119399.64</v>
      </c>
      <c r="Q104" s="101">
        <f t="shared" si="6"/>
        <v>0</v>
      </c>
      <c r="R104" s="102">
        <f t="shared" si="6"/>
        <v>30.28</v>
      </c>
      <c r="S104" s="103">
        <f t="shared" si="6"/>
        <v>21615.165920000003</v>
      </c>
      <c r="T104" s="101">
        <f>SUM(T105:T113)</f>
        <v>0</v>
      </c>
      <c r="U104" s="102">
        <f>SUM(U105:U113)</f>
        <v>12249</v>
      </c>
      <c r="V104" s="103">
        <f>SUM(V105:V113)</f>
        <v>0</v>
      </c>
      <c r="W104" s="101">
        <f t="shared" si="6"/>
        <v>1648.16</v>
      </c>
      <c r="X104" s="102">
        <f t="shared" si="6"/>
        <v>45346.011149999998</v>
      </c>
      <c r="Y104" s="103">
        <f t="shared" si="6"/>
        <v>283598.53815000004</v>
      </c>
    </row>
    <row r="105" spans="1:25" x14ac:dyDescent="0.3">
      <c r="A105" s="98" t="s">
        <v>187</v>
      </c>
      <c r="B105" s="104">
        <v>0</v>
      </c>
      <c r="C105" s="105">
        <v>0</v>
      </c>
      <c r="D105" s="106">
        <v>0</v>
      </c>
      <c r="E105" s="104">
        <v>0</v>
      </c>
      <c r="F105" s="105">
        <v>0</v>
      </c>
      <c r="G105" s="106">
        <v>0</v>
      </c>
      <c r="H105" s="104">
        <v>0</v>
      </c>
      <c r="I105" s="105">
        <v>0</v>
      </c>
      <c r="J105" s="106">
        <v>0</v>
      </c>
      <c r="K105" s="104">
        <v>0</v>
      </c>
      <c r="L105" s="105">
        <v>0</v>
      </c>
      <c r="M105" s="106">
        <v>0</v>
      </c>
      <c r="N105" s="104">
        <v>0</v>
      </c>
      <c r="O105" s="105">
        <v>0</v>
      </c>
      <c r="P105" s="106">
        <v>6.67</v>
      </c>
      <c r="Q105" s="104">
        <v>0</v>
      </c>
      <c r="R105" s="105">
        <v>0</v>
      </c>
      <c r="S105" s="106">
        <v>0</v>
      </c>
      <c r="T105" s="104">
        <v>0</v>
      </c>
      <c r="U105" s="105">
        <v>0</v>
      </c>
      <c r="V105" s="106">
        <v>0</v>
      </c>
      <c r="W105" s="104">
        <v>0</v>
      </c>
      <c r="X105" s="105">
        <v>0</v>
      </c>
      <c r="Y105" s="106">
        <v>6.67</v>
      </c>
    </row>
    <row r="106" spans="1:25" x14ac:dyDescent="0.3">
      <c r="A106" s="99" t="s">
        <v>188</v>
      </c>
      <c r="B106" s="107">
        <v>0</v>
      </c>
      <c r="C106" s="108">
        <v>0</v>
      </c>
      <c r="D106" s="109">
        <v>0</v>
      </c>
      <c r="E106" s="107">
        <v>0</v>
      </c>
      <c r="F106" s="108">
        <v>0</v>
      </c>
      <c r="G106" s="109">
        <v>0</v>
      </c>
      <c r="H106" s="107">
        <v>0</v>
      </c>
      <c r="I106" s="108">
        <v>0</v>
      </c>
      <c r="J106" s="109">
        <v>0</v>
      </c>
      <c r="K106" s="107">
        <v>0</v>
      </c>
      <c r="L106" s="108">
        <v>0</v>
      </c>
      <c r="M106" s="109">
        <v>0</v>
      </c>
      <c r="N106" s="107">
        <v>0</v>
      </c>
      <c r="O106" s="108">
        <v>0</v>
      </c>
      <c r="P106" s="109">
        <v>0</v>
      </c>
      <c r="Q106" s="107">
        <v>0</v>
      </c>
      <c r="R106" s="108">
        <v>0</v>
      </c>
      <c r="S106" s="109">
        <v>1012.65</v>
      </c>
      <c r="T106" s="107">
        <v>0</v>
      </c>
      <c r="U106" s="108">
        <v>12249</v>
      </c>
      <c r="V106" s="109">
        <v>0</v>
      </c>
      <c r="W106" s="107">
        <v>0</v>
      </c>
      <c r="X106" s="108">
        <v>12249</v>
      </c>
      <c r="Y106" s="109">
        <v>1012.65</v>
      </c>
    </row>
    <row r="107" spans="1:25" x14ac:dyDescent="0.3">
      <c r="A107" s="98" t="s">
        <v>189</v>
      </c>
      <c r="B107" s="104">
        <v>0</v>
      </c>
      <c r="C107" s="105">
        <v>0</v>
      </c>
      <c r="D107" s="106">
        <v>0</v>
      </c>
      <c r="E107" s="104">
        <v>0</v>
      </c>
      <c r="F107" s="105">
        <v>0</v>
      </c>
      <c r="G107" s="106">
        <v>0.02</v>
      </c>
      <c r="H107" s="104">
        <v>0</v>
      </c>
      <c r="I107" s="105">
        <v>0</v>
      </c>
      <c r="J107" s="106">
        <v>0</v>
      </c>
      <c r="K107" s="104">
        <v>0</v>
      </c>
      <c r="L107" s="105">
        <v>0</v>
      </c>
      <c r="M107" s="106">
        <v>11</v>
      </c>
      <c r="N107" s="104">
        <v>0</v>
      </c>
      <c r="O107" s="105">
        <v>0</v>
      </c>
      <c r="P107" s="106">
        <v>0</v>
      </c>
      <c r="Q107" s="104">
        <v>0</v>
      </c>
      <c r="R107" s="105">
        <v>0</v>
      </c>
      <c r="S107" s="106">
        <v>2.88</v>
      </c>
      <c r="T107" s="104">
        <v>0</v>
      </c>
      <c r="U107" s="105">
        <v>0</v>
      </c>
      <c r="V107" s="106">
        <v>0</v>
      </c>
      <c r="W107" s="104">
        <v>0</v>
      </c>
      <c r="X107" s="105">
        <v>0</v>
      </c>
      <c r="Y107" s="106">
        <v>13.9</v>
      </c>
    </row>
    <row r="108" spans="1:25" x14ac:dyDescent="0.3">
      <c r="A108" s="99" t="s">
        <v>191</v>
      </c>
      <c r="B108" s="107">
        <v>0</v>
      </c>
      <c r="C108" s="108">
        <v>0</v>
      </c>
      <c r="D108" s="109">
        <v>0</v>
      </c>
      <c r="E108" s="107">
        <v>0</v>
      </c>
      <c r="F108" s="108">
        <v>0</v>
      </c>
      <c r="G108" s="109">
        <v>0</v>
      </c>
      <c r="H108" s="107">
        <v>0</v>
      </c>
      <c r="I108" s="108">
        <v>0</v>
      </c>
      <c r="J108" s="109">
        <v>0</v>
      </c>
      <c r="K108" s="107">
        <v>0</v>
      </c>
      <c r="L108" s="108">
        <v>0</v>
      </c>
      <c r="M108" s="109">
        <v>144.5</v>
      </c>
      <c r="N108" s="107">
        <v>0</v>
      </c>
      <c r="O108" s="108">
        <v>0</v>
      </c>
      <c r="P108" s="109">
        <v>0</v>
      </c>
      <c r="Q108" s="107">
        <v>0</v>
      </c>
      <c r="R108" s="108">
        <v>0</v>
      </c>
      <c r="S108" s="109">
        <v>20.788519999999998</v>
      </c>
      <c r="T108" s="107">
        <v>0</v>
      </c>
      <c r="U108" s="108">
        <v>0</v>
      </c>
      <c r="V108" s="109">
        <v>0</v>
      </c>
      <c r="W108" s="107">
        <v>0</v>
      </c>
      <c r="X108" s="108">
        <v>0</v>
      </c>
      <c r="Y108" s="109">
        <v>165.28852000000001</v>
      </c>
    </row>
    <row r="109" spans="1:25" x14ac:dyDescent="0.3">
      <c r="A109" s="98" t="s">
        <v>192</v>
      </c>
      <c r="B109" s="104">
        <v>0</v>
      </c>
      <c r="C109" s="105">
        <v>0</v>
      </c>
      <c r="D109" s="106">
        <v>0</v>
      </c>
      <c r="E109" s="104">
        <v>0</v>
      </c>
      <c r="F109" s="105">
        <v>0</v>
      </c>
      <c r="G109" s="106">
        <v>0</v>
      </c>
      <c r="H109" s="104">
        <v>0</v>
      </c>
      <c r="I109" s="105">
        <v>0</v>
      </c>
      <c r="J109" s="106">
        <v>0</v>
      </c>
      <c r="K109" s="104">
        <v>0</v>
      </c>
      <c r="L109" s="105">
        <v>0</v>
      </c>
      <c r="M109" s="106">
        <v>6931.4034600000005</v>
      </c>
      <c r="N109" s="104">
        <v>0</v>
      </c>
      <c r="O109" s="105">
        <v>0</v>
      </c>
      <c r="P109" s="106">
        <v>0</v>
      </c>
      <c r="Q109" s="104">
        <v>0</v>
      </c>
      <c r="R109" s="105">
        <v>0</v>
      </c>
      <c r="S109" s="106">
        <v>0</v>
      </c>
      <c r="T109" s="104">
        <v>0</v>
      </c>
      <c r="U109" s="105">
        <v>0</v>
      </c>
      <c r="V109" s="106">
        <v>0</v>
      </c>
      <c r="W109" s="104">
        <v>0</v>
      </c>
      <c r="X109" s="105">
        <v>0</v>
      </c>
      <c r="Y109" s="106">
        <v>6931.4034600000005</v>
      </c>
    </row>
    <row r="110" spans="1:25" x14ac:dyDescent="0.3">
      <c r="A110" s="99" t="s">
        <v>317</v>
      </c>
      <c r="B110" s="107">
        <v>0</v>
      </c>
      <c r="C110" s="108">
        <v>0</v>
      </c>
      <c r="D110" s="109">
        <v>0</v>
      </c>
      <c r="E110" s="107">
        <v>0</v>
      </c>
      <c r="F110" s="108">
        <v>0</v>
      </c>
      <c r="G110" s="109">
        <v>0</v>
      </c>
      <c r="H110" s="107">
        <v>0</v>
      </c>
      <c r="I110" s="108">
        <v>0</v>
      </c>
      <c r="J110" s="109">
        <v>0</v>
      </c>
      <c r="K110" s="107">
        <v>0</v>
      </c>
      <c r="L110" s="108">
        <v>33</v>
      </c>
      <c r="M110" s="109">
        <v>0</v>
      </c>
      <c r="N110" s="107">
        <v>0</v>
      </c>
      <c r="O110" s="108">
        <v>0</v>
      </c>
      <c r="P110" s="109">
        <v>0</v>
      </c>
      <c r="Q110" s="107">
        <v>0</v>
      </c>
      <c r="R110" s="108">
        <v>0</v>
      </c>
      <c r="S110" s="109">
        <v>0</v>
      </c>
      <c r="T110" s="107">
        <v>0</v>
      </c>
      <c r="U110" s="108">
        <v>0</v>
      </c>
      <c r="V110" s="109">
        <v>0</v>
      </c>
      <c r="W110" s="107">
        <v>0</v>
      </c>
      <c r="X110" s="108">
        <v>33</v>
      </c>
      <c r="Y110" s="109">
        <v>0</v>
      </c>
    </row>
    <row r="111" spans="1:25" x14ac:dyDescent="0.3">
      <c r="A111" s="98" t="s">
        <v>194</v>
      </c>
      <c r="B111" s="104">
        <v>0</v>
      </c>
      <c r="C111" s="105">
        <v>0</v>
      </c>
      <c r="D111" s="106">
        <v>0</v>
      </c>
      <c r="E111" s="104">
        <v>0</v>
      </c>
      <c r="F111" s="105">
        <v>0</v>
      </c>
      <c r="G111" s="106">
        <v>0</v>
      </c>
      <c r="H111" s="104">
        <v>0</v>
      </c>
      <c r="I111" s="105">
        <v>0</v>
      </c>
      <c r="J111" s="106">
        <v>0</v>
      </c>
      <c r="K111" s="104">
        <v>0</v>
      </c>
      <c r="L111" s="105">
        <v>7033.2811499999998</v>
      </c>
      <c r="M111" s="106">
        <v>234.6</v>
      </c>
      <c r="N111" s="104">
        <v>0</v>
      </c>
      <c r="O111" s="105">
        <v>1417.1</v>
      </c>
      <c r="P111" s="106">
        <v>0</v>
      </c>
      <c r="Q111" s="104">
        <v>0</v>
      </c>
      <c r="R111" s="105">
        <v>0</v>
      </c>
      <c r="S111" s="106">
        <v>174.25</v>
      </c>
      <c r="T111" s="104">
        <v>0</v>
      </c>
      <c r="U111" s="105">
        <v>0</v>
      </c>
      <c r="V111" s="106">
        <v>0</v>
      </c>
      <c r="W111" s="104">
        <v>0</v>
      </c>
      <c r="X111" s="105">
        <v>8450.3811499999993</v>
      </c>
      <c r="Y111" s="106">
        <v>408.85</v>
      </c>
    </row>
    <row r="112" spans="1:25" x14ac:dyDescent="0.3">
      <c r="A112" s="99" t="s">
        <v>195</v>
      </c>
      <c r="B112" s="107">
        <v>0</v>
      </c>
      <c r="C112" s="108">
        <v>0</v>
      </c>
      <c r="D112" s="109">
        <v>0</v>
      </c>
      <c r="E112" s="107">
        <v>0</v>
      </c>
      <c r="F112" s="108">
        <v>0</v>
      </c>
      <c r="G112" s="109">
        <v>0</v>
      </c>
      <c r="H112" s="107">
        <v>0</v>
      </c>
      <c r="I112" s="108">
        <v>0</v>
      </c>
      <c r="J112" s="109">
        <v>0</v>
      </c>
      <c r="K112" s="107">
        <v>0</v>
      </c>
      <c r="L112" s="108">
        <v>0</v>
      </c>
      <c r="M112" s="109">
        <v>4081.65735</v>
      </c>
      <c r="N112" s="107">
        <v>1648.16</v>
      </c>
      <c r="O112" s="108">
        <v>24462</v>
      </c>
      <c r="P112" s="109">
        <v>119332.97</v>
      </c>
      <c r="Q112" s="107">
        <v>0</v>
      </c>
      <c r="R112" s="108">
        <v>30.28</v>
      </c>
      <c r="S112" s="109">
        <v>2071.41</v>
      </c>
      <c r="T112" s="107">
        <v>0</v>
      </c>
      <c r="U112" s="108">
        <v>0</v>
      </c>
      <c r="V112" s="109">
        <v>0</v>
      </c>
      <c r="W112" s="107">
        <v>1648.16</v>
      </c>
      <c r="X112" s="108">
        <v>24492.28</v>
      </c>
      <c r="Y112" s="109">
        <v>125486.03735</v>
      </c>
    </row>
    <row r="113" spans="1:25" x14ac:dyDescent="0.3">
      <c r="A113" s="98" t="s">
        <v>196</v>
      </c>
      <c r="B113" s="104">
        <v>0</v>
      </c>
      <c r="C113" s="105">
        <v>0</v>
      </c>
      <c r="D113" s="106">
        <v>163</v>
      </c>
      <c r="E113" s="104">
        <v>0</v>
      </c>
      <c r="F113" s="105">
        <v>0</v>
      </c>
      <c r="G113" s="106">
        <v>5.63</v>
      </c>
      <c r="H113" s="104">
        <v>0</v>
      </c>
      <c r="I113" s="105">
        <v>0</v>
      </c>
      <c r="J113" s="106">
        <v>0</v>
      </c>
      <c r="K113" s="113">
        <v>0</v>
      </c>
      <c r="L113" s="114">
        <v>0</v>
      </c>
      <c r="M113" s="115">
        <v>131011.92142</v>
      </c>
      <c r="N113" s="104">
        <v>0</v>
      </c>
      <c r="O113" s="138" t="s">
        <v>335</v>
      </c>
      <c r="P113" s="106">
        <v>60</v>
      </c>
      <c r="Q113" s="104">
        <v>0</v>
      </c>
      <c r="R113" s="138" t="s">
        <v>335</v>
      </c>
      <c r="S113" s="106">
        <v>18333.187400000003</v>
      </c>
      <c r="T113" s="104">
        <v>0</v>
      </c>
      <c r="U113" s="105">
        <v>0</v>
      </c>
      <c r="V113" s="106">
        <v>0</v>
      </c>
      <c r="W113" s="104">
        <v>0</v>
      </c>
      <c r="X113" s="105">
        <v>121.35</v>
      </c>
      <c r="Y113" s="106">
        <v>149573.73882</v>
      </c>
    </row>
    <row r="114" spans="1:25" x14ac:dyDescent="0.3">
      <c r="A114" s="97" t="s">
        <v>142</v>
      </c>
      <c r="B114" s="101">
        <f t="shared" ref="B114:Y114" si="7">SUM(B115:B118)</f>
        <v>0</v>
      </c>
      <c r="C114" s="102">
        <f t="shared" si="7"/>
        <v>9257.0300000000007</v>
      </c>
      <c r="D114" s="103">
        <f t="shared" si="7"/>
        <v>31</v>
      </c>
      <c r="E114" s="101">
        <f t="shared" si="7"/>
        <v>0</v>
      </c>
      <c r="F114" s="102">
        <f t="shared" si="7"/>
        <v>0</v>
      </c>
      <c r="G114" s="103">
        <f t="shared" si="7"/>
        <v>76.38000000000001</v>
      </c>
      <c r="H114" s="101">
        <f t="shared" si="7"/>
        <v>0</v>
      </c>
      <c r="I114" s="102">
        <f t="shared" si="7"/>
        <v>10252.094000000001</v>
      </c>
      <c r="J114" s="103">
        <f t="shared" si="7"/>
        <v>35.332999999999998</v>
      </c>
      <c r="K114" s="101">
        <f t="shared" si="7"/>
        <v>0</v>
      </c>
      <c r="L114" s="102">
        <f t="shared" si="7"/>
        <v>3974.044011</v>
      </c>
      <c r="M114" s="103">
        <f t="shared" si="7"/>
        <v>17326.345329</v>
      </c>
      <c r="N114" s="101">
        <f t="shared" si="7"/>
        <v>1344.7644520477932</v>
      </c>
      <c r="O114" s="102">
        <f t="shared" si="7"/>
        <v>281389.25703860406</v>
      </c>
      <c r="P114" s="103">
        <f t="shared" si="7"/>
        <v>13991.998121187169</v>
      </c>
      <c r="Q114" s="101">
        <f t="shared" si="7"/>
        <v>1485.98982</v>
      </c>
      <c r="R114" s="102">
        <f t="shared" si="7"/>
        <v>132.10999999999999</v>
      </c>
      <c r="S114" s="103">
        <f t="shared" si="7"/>
        <v>368.23</v>
      </c>
      <c r="T114" s="101">
        <f>SUM(T115:T118)</f>
        <v>0</v>
      </c>
      <c r="U114" s="102">
        <f>SUM(U115:U118)</f>
        <v>2655.4</v>
      </c>
      <c r="V114" s="103">
        <f>SUM(V115:V118)</f>
        <v>0</v>
      </c>
      <c r="W114" s="101">
        <f t="shared" si="7"/>
        <v>2830.7542720477932</v>
      </c>
      <c r="X114" s="102">
        <f t="shared" si="7"/>
        <v>307659.9350496041</v>
      </c>
      <c r="Y114" s="103">
        <f t="shared" si="7"/>
        <v>31829.28645018717</v>
      </c>
    </row>
    <row r="115" spans="1:25" x14ac:dyDescent="0.3">
      <c r="A115" s="98" t="s">
        <v>276</v>
      </c>
      <c r="B115" s="104">
        <v>0</v>
      </c>
      <c r="C115" s="105">
        <v>9257.0300000000007</v>
      </c>
      <c r="D115" s="106">
        <v>31</v>
      </c>
      <c r="E115" s="104">
        <v>0</v>
      </c>
      <c r="F115" s="105">
        <v>0</v>
      </c>
      <c r="G115" s="106">
        <v>76.38000000000001</v>
      </c>
      <c r="H115" s="104">
        <v>0</v>
      </c>
      <c r="I115" s="105">
        <v>7169.8540000000003</v>
      </c>
      <c r="J115" s="106">
        <v>35.332999999999998</v>
      </c>
      <c r="K115" s="104">
        <v>0</v>
      </c>
      <c r="L115" s="105">
        <v>3974.044011</v>
      </c>
      <c r="M115" s="106">
        <v>17326.345329</v>
      </c>
      <c r="N115" s="104">
        <v>1344.7644520477932</v>
      </c>
      <c r="O115" s="105">
        <v>248496.0972678815</v>
      </c>
      <c r="P115" s="106">
        <v>13988.859811474827</v>
      </c>
      <c r="Q115" s="104">
        <v>0</v>
      </c>
      <c r="R115" s="105">
        <v>20.87</v>
      </c>
      <c r="S115" s="106">
        <v>359.23</v>
      </c>
      <c r="T115" s="104">
        <v>0</v>
      </c>
      <c r="U115" s="105">
        <v>2655.4</v>
      </c>
      <c r="V115" s="106">
        <v>0</v>
      </c>
      <c r="W115" s="104">
        <v>1344.7644520477932</v>
      </c>
      <c r="X115" s="105">
        <v>271573.2952788815</v>
      </c>
      <c r="Y115" s="106">
        <v>31817.148140474827</v>
      </c>
    </row>
    <row r="116" spans="1:25" x14ac:dyDescent="0.3">
      <c r="A116" s="99" t="s">
        <v>277</v>
      </c>
      <c r="B116" s="107">
        <v>0</v>
      </c>
      <c r="C116" s="108">
        <v>0</v>
      </c>
      <c r="D116" s="109">
        <v>0</v>
      </c>
      <c r="E116" s="107">
        <v>0</v>
      </c>
      <c r="F116" s="108">
        <v>0</v>
      </c>
      <c r="G116" s="109">
        <v>0</v>
      </c>
      <c r="H116" s="107">
        <v>0</v>
      </c>
      <c r="I116" s="108">
        <v>0</v>
      </c>
      <c r="J116" s="109">
        <v>0</v>
      </c>
      <c r="K116" s="107">
        <v>0</v>
      </c>
      <c r="L116" s="108">
        <v>0</v>
      </c>
      <c r="M116" s="109">
        <v>0</v>
      </c>
      <c r="N116" s="107">
        <v>0</v>
      </c>
      <c r="O116" s="108">
        <v>948</v>
      </c>
      <c r="P116" s="109">
        <v>0</v>
      </c>
      <c r="Q116" s="107">
        <v>0</v>
      </c>
      <c r="R116" s="108">
        <v>0</v>
      </c>
      <c r="S116" s="109">
        <v>0</v>
      </c>
      <c r="T116" s="107">
        <v>0</v>
      </c>
      <c r="U116" s="108">
        <v>0</v>
      </c>
      <c r="V116" s="109">
        <v>0</v>
      </c>
      <c r="W116" s="107">
        <v>0</v>
      </c>
      <c r="X116" s="108">
        <v>948</v>
      </c>
      <c r="Y116" s="109">
        <v>0</v>
      </c>
    </row>
    <row r="117" spans="1:25" x14ac:dyDescent="0.3">
      <c r="A117" s="98" t="s">
        <v>278</v>
      </c>
      <c r="B117" s="104">
        <v>0</v>
      </c>
      <c r="C117" s="105">
        <v>0</v>
      </c>
      <c r="D117" s="106">
        <v>0</v>
      </c>
      <c r="E117" s="104">
        <v>0</v>
      </c>
      <c r="F117" s="105">
        <v>0</v>
      </c>
      <c r="G117" s="106">
        <v>0</v>
      </c>
      <c r="H117" s="104">
        <v>0</v>
      </c>
      <c r="I117" s="105">
        <v>0</v>
      </c>
      <c r="J117" s="106">
        <v>0</v>
      </c>
      <c r="K117" s="104">
        <v>0</v>
      </c>
      <c r="L117" s="105">
        <v>0</v>
      </c>
      <c r="M117" s="106">
        <v>0</v>
      </c>
      <c r="N117" s="104">
        <v>0</v>
      </c>
      <c r="O117" s="105">
        <v>5703.5292643827115</v>
      </c>
      <c r="P117" s="106">
        <v>3.1383097123421382</v>
      </c>
      <c r="Q117" s="104">
        <v>0</v>
      </c>
      <c r="R117" s="105">
        <v>0</v>
      </c>
      <c r="S117" s="106">
        <v>9</v>
      </c>
      <c r="T117" s="104">
        <v>0</v>
      </c>
      <c r="U117" s="105">
        <v>0</v>
      </c>
      <c r="V117" s="106">
        <v>0</v>
      </c>
      <c r="W117" s="104">
        <v>0</v>
      </c>
      <c r="X117" s="105">
        <v>5703.5292643827115</v>
      </c>
      <c r="Y117" s="106">
        <v>12.138309712342139</v>
      </c>
    </row>
    <row r="118" spans="1:25" x14ac:dyDescent="0.3">
      <c r="A118" s="99" t="s">
        <v>279</v>
      </c>
      <c r="B118" s="107">
        <v>0</v>
      </c>
      <c r="C118" s="108">
        <v>0</v>
      </c>
      <c r="D118" s="109">
        <v>0</v>
      </c>
      <c r="E118" s="107">
        <v>0</v>
      </c>
      <c r="F118" s="108">
        <v>0</v>
      </c>
      <c r="G118" s="109">
        <v>0</v>
      </c>
      <c r="H118" s="107">
        <v>0</v>
      </c>
      <c r="I118" s="108">
        <v>3082.24</v>
      </c>
      <c r="J118" s="109">
        <v>0</v>
      </c>
      <c r="K118" s="107">
        <v>0</v>
      </c>
      <c r="L118" s="108">
        <v>0</v>
      </c>
      <c r="M118" s="109">
        <v>0</v>
      </c>
      <c r="N118" s="107">
        <v>0</v>
      </c>
      <c r="O118" s="108">
        <v>26241.630506339876</v>
      </c>
      <c r="P118" s="109">
        <v>0</v>
      </c>
      <c r="Q118" s="107">
        <v>1485.98982</v>
      </c>
      <c r="R118" s="108">
        <v>111.24</v>
      </c>
      <c r="S118" s="109">
        <v>0</v>
      </c>
      <c r="T118" s="107">
        <v>0</v>
      </c>
      <c r="U118" s="108">
        <v>0</v>
      </c>
      <c r="V118" s="109">
        <v>0</v>
      </c>
      <c r="W118" s="107">
        <v>1485.98982</v>
      </c>
      <c r="X118" s="108">
        <v>29435.110506339879</v>
      </c>
      <c r="Y118" s="109">
        <v>0</v>
      </c>
    </row>
    <row r="119" spans="1:25" x14ac:dyDescent="0.3">
      <c r="A119" s="97" t="s">
        <v>72</v>
      </c>
      <c r="B119" s="101">
        <f t="shared" ref="B119:Y119" si="8">SUM(B120:B131)</f>
        <v>0</v>
      </c>
      <c r="C119" s="102">
        <f t="shared" si="8"/>
        <v>17587</v>
      </c>
      <c r="D119" s="103">
        <f t="shared" si="8"/>
        <v>16918.258126000001</v>
      </c>
      <c r="E119" s="101">
        <f t="shared" si="8"/>
        <v>0</v>
      </c>
      <c r="F119" s="102">
        <f t="shared" si="8"/>
        <v>0</v>
      </c>
      <c r="G119" s="103">
        <f t="shared" si="8"/>
        <v>404.90399999999994</v>
      </c>
      <c r="H119" s="101">
        <f t="shared" si="8"/>
        <v>0</v>
      </c>
      <c r="I119" s="102">
        <f t="shared" si="8"/>
        <v>22883.094000000001</v>
      </c>
      <c r="J119" s="103">
        <f t="shared" si="8"/>
        <v>2137</v>
      </c>
      <c r="K119" s="101">
        <f t="shared" si="8"/>
        <v>0</v>
      </c>
      <c r="L119" s="102">
        <f t="shared" si="8"/>
        <v>9753.4350929999891</v>
      </c>
      <c r="M119" s="103">
        <f t="shared" si="8"/>
        <v>34195.405570000003</v>
      </c>
      <c r="N119" s="101">
        <f t="shared" si="8"/>
        <v>0</v>
      </c>
      <c r="O119" s="102">
        <f t="shared" si="8"/>
        <v>56020.455937724721</v>
      </c>
      <c r="P119" s="103">
        <f t="shared" si="8"/>
        <v>44237.686742777456</v>
      </c>
      <c r="Q119" s="101">
        <f t="shared" si="8"/>
        <v>0</v>
      </c>
      <c r="R119" s="102">
        <f t="shared" si="8"/>
        <v>9.0400000000000009</v>
      </c>
      <c r="S119" s="103">
        <f t="shared" si="8"/>
        <v>250.88976</v>
      </c>
      <c r="T119" s="101">
        <f>SUM(T120:T131)</f>
        <v>0</v>
      </c>
      <c r="U119" s="102">
        <f>SUM(U120:U131)</f>
        <v>0</v>
      </c>
      <c r="V119" s="103">
        <f>SUM(V120:V131)</f>
        <v>0</v>
      </c>
      <c r="W119" s="101">
        <f t="shared" si="8"/>
        <v>0</v>
      </c>
      <c r="X119" s="102">
        <f t="shared" si="8"/>
        <v>106253.0250307247</v>
      </c>
      <c r="Y119" s="103">
        <f t="shared" si="8"/>
        <v>98144.144198777445</v>
      </c>
    </row>
    <row r="120" spans="1:25" x14ac:dyDescent="0.3">
      <c r="A120" s="98" t="s">
        <v>332</v>
      </c>
      <c r="B120" s="104">
        <v>0</v>
      </c>
      <c r="C120" s="105">
        <v>0</v>
      </c>
      <c r="D120" s="106">
        <v>0</v>
      </c>
      <c r="E120" s="104">
        <v>0</v>
      </c>
      <c r="F120" s="105">
        <v>0</v>
      </c>
      <c r="G120" s="106">
        <v>0</v>
      </c>
      <c r="H120" s="104">
        <v>0</v>
      </c>
      <c r="I120" s="105">
        <v>0</v>
      </c>
      <c r="J120" s="106">
        <v>0</v>
      </c>
      <c r="K120" s="104">
        <v>0</v>
      </c>
      <c r="L120" s="105">
        <v>0</v>
      </c>
      <c r="M120" s="106">
        <v>0</v>
      </c>
      <c r="N120" s="104">
        <v>0</v>
      </c>
      <c r="O120" s="105">
        <v>0</v>
      </c>
      <c r="P120" s="106">
        <v>0</v>
      </c>
      <c r="Q120" s="104">
        <v>0</v>
      </c>
      <c r="R120" s="105">
        <v>0</v>
      </c>
      <c r="S120" s="106">
        <v>1.06</v>
      </c>
      <c r="T120" s="104">
        <v>0</v>
      </c>
      <c r="U120" s="105">
        <v>0</v>
      </c>
      <c r="V120" s="106">
        <v>0</v>
      </c>
      <c r="W120" s="104">
        <v>0</v>
      </c>
      <c r="X120" s="105">
        <v>0</v>
      </c>
      <c r="Y120" s="106">
        <v>1.06</v>
      </c>
    </row>
    <row r="121" spans="1:25" x14ac:dyDescent="0.3">
      <c r="A121" s="99" t="s">
        <v>333</v>
      </c>
      <c r="B121" s="107">
        <v>0</v>
      </c>
      <c r="C121" s="108">
        <v>0</v>
      </c>
      <c r="D121" s="109">
        <v>0</v>
      </c>
      <c r="E121" s="107">
        <v>0</v>
      </c>
      <c r="F121" s="108">
        <v>0</v>
      </c>
      <c r="G121" s="109">
        <v>0</v>
      </c>
      <c r="H121" s="107">
        <v>0</v>
      </c>
      <c r="I121" s="108">
        <v>0</v>
      </c>
      <c r="J121" s="109">
        <v>0</v>
      </c>
      <c r="K121" s="107">
        <v>0</v>
      </c>
      <c r="L121" s="108">
        <v>0</v>
      </c>
      <c r="M121" s="109">
        <v>0</v>
      </c>
      <c r="N121" s="107">
        <v>0</v>
      </c>
      <c r="O121" s="108">
        <v>2787.5515935376498</v>
      </c>
      <c r="P121" s="109">
        <v>0</v>
      </c>
      <c r="Q121" s="107">
        <v>0</v>
      </c>
      <c r="R121" s="108">
        <v>0</v>
      </c>
      <c r="S121" s="109">
        <v>0</v>
      </c>
      <c r="T121" s="107">
        <v>0</v>
      </c>
      <c r="U121" s="108">
        <v>0</v>
      </c>
      <c r="V121" s="109">
        <v>0</v>
      </c>
      <c r="W121" s="107">
        <v>0</v>
      </c>
      <c r="X121" s="108">
        <v>2787.5515935376498</v>
      </c>
      <c r="Y121" s="109">
        <v>0</v>
      </c>
    </row>
    <row r="122" spans="1:25" x14ac:dyDescent="0.3">
      <c r="A122" s="98" t="s">
        <v>197</v>
      </c>
      <c r="B122" s="104">
        <v>0</v>
      </c>
      <c r="C122" s="105">
        <v>0</v>
      </c>
      <c r="D122" s="106">
        <v>0</v>
      </c>
      <c r="E122" s="104">
        <v>0</v>
      </c>
      <c r="F122" s="105">
        <v>0</v>
      </c>
      <c r="G122" s="106">
        <v>0</v>
      </c>
      <c r="H122" s="104">
        <v>0</v>
      </c>
      <c r="I122" s="105">
        <v>0</v>
      </c>
      <c r="J122" s="106">
        <v>0</v>
      </c>
      <c r="K122" s="104">
        <v>0</v>
      </c>
      <c r="L122" s="105">
        <v>0</v>
      </c>
      <c r="M122" s="106">
        <v>0</v>
      </c>
      <c r="N122" s="104">
        <v>0</v>
      </c>
      <c r="O122" s="105">
        <v>0</v>
      </c>
      <c r="P122" s="106">
        <v>10494</v>
      </c>
      <c r="Q122" s="104">
        <v>0</v>
      </c>
      <c r="R122" s="105">
        <v>0</v>
      </c>
      <c r="S122" s="106">
        <v>11.25</v>
      </c>
      <c r="T122" s="104">
        <v>0</v>
      </c>
      <c r="U122" s="105">
        <v>0</v>
      </c>
      <c r="V122" s="106">
        <v>0</v>
      </c>
      <c r="W122" s="104">
        <v>0</v>
      </c>
      <c r="X122" s="105">
        <v>0</v>
      </c>
      <c r="Y122" s="106">
        <v>10505.25</v>
      </c>
    </row>
    <row r="123" spans="1:25" x14ac:dyDescent="0.3">
      <c r="A123" s="99" t="s">
        <v>198</v>
      </c>
      <c r="B123" s="107">
        <v>0</v>
      </c>
      <c r="C123" s="108">
        <v>0</v>
      </c>
      <c r="D123" s="109">
        <v>780</v>
      </c>
      <c r="E123" s="107">
        <v>0</v>
      </c>
      <c r="F123" s="108">
        <v>0</v>
      </c>
      <c r="G123" s="109">
        <v>0</v>
      </c>
      <c r="H123" s="107">
        <v>0</v>
      </c>
      <c r="I123" s="108">
        <v>22876.094000000001</v>
      </c>
      <c r="J123" s="109">
        <v>4.8</v>
      </c>
      <c r="K123" s="107">
        <v>0</v>
      </c>
      <c r="L123" s="108">
        <v>0</v>
      </c>
      <c r="M123" s="109">
        <v>19750.563099999999</v>
      </c>
      <c r="N123" s="107">
        <v>0</v>
      </c>
      <c r="O123" s="108">
        <v>32022</v>
      </c>
      <c r="P123" s="109">
        <v>9152.9495988374638</v>
      </c>
      <c r="Q123" s="107">
        <v>0</v>
      </c>
      <c r="R123" s="108">
        <v>0</v>
      </c>
      <c r="S123" s="109">
        <v>0</v>
      </c>
      <c r="T123" s="107">
        <v>0</v>
      </c>
      <c r="U123" s="108">
        <v>0</v>
      </c>
      <c r="V123" s="109">
        <v>0</v>
      </c>
      <c r="W123" s="107">
        <v>0</v>
      </c>
      <c r="X123" s="108">
        <v>54898.093999999997</v>
      </c>
      <c r="Y123" s="109">
        <v>29688.312698837464</v>
      </c>
    </row>
    <row r="124" spans="1:25" x14ac:dyDescent="0.3">
      <c r="A124" s="98" t="s">
        <v>199</v>
      </c>
      <c r="B124" s="104">
        <v>0</v>
      </c>
      <c r="C124" s="105">
        <v>1342</v>
      </c>
      <c r="D124" s="106">
        <v>0</v>
      </c>
      <c r="E124" s="104">
        <v>0</v>
      </c>
      <c r="F124" s="105">
        <v>0</v>
      </c>
      <c r="G124" s="106">
        <v>0</v>
      </c>
      <c r="H124" s="104">
        <v>0</v>
      </c>
      <c r="I124" s="105">
        <v>0</v>
      </c>
      <c r="J124" s="106">
        <v>0</v>
      </c>
      <c r="K124" s="104">
        <v>0</v>
      </c>
      <c r="L124" s="105">
        <v>1797.6</v>
      </c>
      <c r="M124" s="106">
        <v>0</v>
      </c>
      <c r="N124" s="104">
        <v>0</v>
      </c>
      <c r="O124" s="105">
        <v>7665.6</v>
      </c>
      <c r="P124" s="106">
        <v>0</v>
      </c>
      <c r="Q124" s="104">
        <v>0</v>
      </c>
      <c r="R124" s="105">
        <v>0.47</v>
      </c>
      <c r="S124" s="106">
        <v>0</v>
      </c>
      <c r="T124" s="104">
        <v>0</v>
      </c>
      <c r="U124" s="105">
        <v>0</v>
      </c>
      <c r="V124" s="106">
        <v>0</v>
      </c>
      <c r="W124" s="104">
        <v>0</v>
      </c>
      <c r="X124" s="105">
        <v>10805.67</v>
      </c>
      <c r="Y124" s="106">
        <v>0</v>
      </c>
    </row>
    <row r="125" spans="1:25" x14ac:dyDescent="0.3">
      <c r="A125" s="99" t="s">
        <v>200</v>
      </c>
      <c r="B125" s="107">
        <v>0</v>
      </c>
      <c r="C125" s="108">
        <v>0</v>
      </c>
      <c r="D125" s="109">
        <v>10</v>
      </c>
      <c r="E125" s="107">
        <v>0</v>
      </c>
      <c r="F125" s="108">
        <v>0</v>
      </c>
      <c r="G125" s="109">
        <v>0</v>
      </c>
      <c r="H125" s="107">
        <v>0</v>
      </c>
      <c r="I125" s="108">
        <v>0</v>
      </c>
      <c r="J125" s="109">
        <v>1146.9000000000001</v>
      </c>
      <c r="K125" s="107">
        <v>0</v>
      </c>
      <c r="L125" s="108">
        <v>0</v>
      </c>
      <c r="M125" s="109">
        <v>1320.4</v>
      </c>
      <c r="N125" s="107">
        <v>0</v>
      </c>
      <c r="O125" s="108">
        <v>238.60052518531728</v>
      </c>
      <c r="P125" s="109">
        <v>0</v>
      </c>
      <c r="Q125" s="107">
        <v>0</v>
      </c>
      <c r="R125" s="108">
        <v>0</v>
      </c>
      <c r="S125" s="109">
        <v>85.55</v>
      </c>
      <c r="T125" s="107">
        <v>0</v>
      </c>
      <c r="U125" s="108">
        <v>0</v>
      </c>
      <c r="V125" s="109">
        <v>0</v>
      </c>
      <c r="W125" s="107">
        <v>0</v>
      </c>
      <c r="X125" s="108">
        <v>238.60052518531728</v>
      </c>
      <c r="Y125" s="109">
        <v>2562.8500000000004</v>
      </c>
    </row>
    <row r="126" spans="1:25" x14ac:dyDescent="0.3">
      <c r="A126" s="98" t="s">
        <v>202</v>
      </c>
      <c r="B126" s="104">
        <v>0</v>
      </c>
      <c r="C126" s="105">
        <v>0</v>
      </c>
      <c r="D126" s="106">
        <v>0</v>
      </c>
      <c r="E126" s="104">
        <v>0</v>
      </c>
      <c r="F126" s="105">
        <v>0</v>
      </c>
      <c r="G126" s="106">
        <v>0</v>
      </c>
      <c r="H126" s="104">
        <v>0</v>
      </c>
      <c r="I126" s="105">
        <v>0</v>
      </c>
      <c r="J126" s="106">
        <v>0</v>
      </c>
      <c r="K126" s="104">
        <v>0</v>
      </c>
      <c r="L126" s="105">
        <v>0</v>
      </c>
      <c r="M126" s="106">
        <v>0</v>
      </c>
      <c r="N126" s="104">
        <v>0</v>
      </c>
      <c r="O126" s="105">
        <v>0</v>
      </c>
      <c r="P126" s="106">
        <v>0</v>
      </c>
      <c r="Q126" s="104">
        <v>0</v>
      </c>
      <c r="R126" s="105">
        <v>0</v>
      </c>
      <c r="S126" s="106">
        <v>12.77</v>
      </c>
      <c r="T126" s="104">
        <v>0</v>
      </c>
      <c r="U126" s="105">
        <v>0</v>
      </c>
      <c r="V126" s="106">
        <v>0</v>
      </c>
      <c r="W126" s="104">
        <v>0</v>
      </c>
      <c r="X126" s="105">
        <v>0</v>
      </c>
      <c r="Y126" s="106">
        <v>12.77</v>
      </c>
    </row>
    <row r="127" spans="1:25" x14ac:dyDescent="0.3">
      <c r="A127" s="99" t="s">
        <v>203</v>
      </c>
      <c r="B127" s="107">
        <v>0</v>
      </c>
      <c r="C127" s="108">
        <v>16245</v>
      </c>
      <c r="D127" s="109">
        <v>1560</v>
      </c>
      <c r="E127" s="107">
        <v>0</v>
      </c>
      <c r="F127" s="108">
        <v>0</v>
      </c>
      <c r="G127" s="109">
        <v>0</v>
      </c>
      <c r="H127" s="107">
        <v>0</v>
      </c>
      <c r="I127" s="108">
        <v>7</v>
      </c>
      <c r="J127" s="109">
        <v>71.300000000000011</v>
      </c>
      <c r="K127" s="107">
        <v>0</v>
      </c>
      <c r="L127" s="108">
        <v>7396.93509299999</v>
      </c>
      <c r="M127" s="109">
        <v>200.22774999999999</v>
      </c>
      <c r="N127" s="107">
        <v>0</v>
      </c>
      <c r="O127" s="108">
        <v>13306.703819001756</v>
      </c>
      <c r="P127" s="109">
        <v>249.61514394</v>
      </c>
      <c r="Q127" s="107">
        <v>0</v>
      </c>
      <c r="R127" s="108">
        <v>8.57</v>
      </c>
      <c r="S127" s="109">
        <v>32.229999999999997</v>
      </c>
      <c r="T127" s="107">
        <v>0</v>
      </c>
      <c r="U127" s="108">
        <v>0</v>
      </c>
      <c r="V127" s="109">
        <v>0</v>
      </c>
      <c r="W127" s="107">
        <v>0</v>
      </c>
      <c r="X127" s="108">
        <v>36964.208912001748</v>
      </c>
      <c r="Y127" s="109">
        <v>2113.3728939399998</v>
      </c>
    </row>
    <row r="128" spans="1:25" x14ac:dyDescent="0.3">
      <c r="A128" s="98" t="s">
        <v>204</v>
      </c>
      <c r="B128" s="104">
        <v>0</v>
      </c>
      <c r="C128" s="105">
        <v>0</v>
      </c>
      <c r="D128" s="106">
        <v>11999.258126000001</v>
      </c>
      <c r="E128" s="104">
        <v>0</v>
      </c>
      <c r="F128" s="105">
        <v>0</v>
      </c>
      <c r="G128" s="106">
        <v>2.83</v>
      </c>
      <c r="H128" s="104">
        <v>0</v>
      </c>
      <c r="I128" s="105">
        <v>0</v>
      </c>
      <c r="J128" s="106">
        <v>42.6</v>
      </c>
      <c r="K128" s="104">
        <v>0</v>
      </c>
      <c r="L128" s="105">
        <v>0</v>
      </c>
      <c r="M128" s="106">
        <v>2126.7154299999997</v>
      </c>
      <c r="N128" s="104">
        <v>0</v>
      </c>
      <c r="O128" s="105">
        <v>0</v>
      </c>
      <c r="P128" s="106">
        <v>2762.1220000000003</v>
      </c>
      <c r="Q128" s="104">
        <v>0</v>
      </c>
      <c r="R128" s="105">
        <v>0</v>
      </c>
      <c r="S128" s="106">
        <v>104.45</v>
      </c>
      <c r="T128" s="104">
        <v>0</v>
      </c>
      <c r="U128" s="105">
        <v>0</v>
      </c>
      <c r="V128" s="106">
        <v>0</v>
      </c>
      <c r="W128" s="104">
        <v>0</v>
      </c>
      <c r="X128" s="105">
        <v>0</v>
      </c>
      <c r="Y128" s="106">
        <v>17037.975556000001</v>
      </c>
    </row>
    <row r="129" spans="1:25" x14ac:dyDescent="0.3">
      <c r="A129" s="99" t="s">
        <v>205</v>
      </c>
      <c r="B129" s="107">
        <v>0</v>
      </c>
      <c r="C129" s="108">
        <v>0</v>
      </c>
      <c r="D129" s="109">
        <v>0</v>
      </c>
      <c r="E129" s="107">
        <v>0</v>
      </c>
      <c r="F129" s="108">
        <v>0</v>
      </c>
      <c r="G129" s="109">
        <v>0</v>
      </c>
      <c r="H129" s="107">
        <v>0</v>
      </c>
      <c r="I129" s="108">
        <v>0</v>
      </c>
      <c r="J129" s="109">
        <v>0</v>
      </c>
      <c r="K129" s="107">
        <v>0</v>
      </c>
      <c r="L129" s="108">
        <v>558.9</v>
      </c>
      <c r="M129" s="109">
        <v>0</v>
      </c>
      <c r="N129" s="107">
        <v>0</v>
      </c>
      <c r="O129" s="108">
        <v>0</v>
      </c>
      <c r="P129" s="109">
        <v>0</v>
      </c>
      <c r="Q129" s="107">
        <v>0</v>
      </c>
      <c r="R129" s="108">
        <v>0</v>
      </c>
      <c r="S129" s="109">
        <v>0</v>
      </c>
      <c r="T129" s="107">
        <v>0</v>
      </c>
      <c r="U129" s="108">
        <v>0</v>
      </c>
      <c r="V129" s="109">
        <v>0</v>
      </c>
      <c r="W129" s="107">
        <v>0</v>
      </c>
      <c r="X129" s="108">
        <v>558.9</v>
      </c>
      <c r="Y129" s="109">
        <v>0</v>
      </c>
    </row>
    <row r="130" spans="1:25" x14ac:dyDescent="0.3">
      <c r="A130" s="98" t="s">
        <v>206</v>
      </c>
      <c r="B130" s="104">
        <v>0</v>
      </c>
      <c r="C130" s="105">
        <v>0</v>
      </c>
      <c r="D130" s="106">
        <v>2569</v>
      </c>
      <c r="E130" s="104">
        <v>0</v>
      </c>
      <c r="F130" s="105">
        <v>0</v>
      </c>
      <c r="G130" s="106">
        <v>402.07399999999996</v>
      </c>
      <c r="H130" s="104">
        <v>0</v>
      </c>
      <c r="I130" s="105">
        <v>0</v>
      </c>
      <c r="J130" s="106">
        <v>726.5</v>
      </c>
      <c r="K130" s="104">
        <v>0</v>
      </c>
      <c r="L130" s="105">
        <v>0</v>
      </c>
      <c r="M130" s="106">
        <v>10797.49929</v>
      </c>
      <c r="N130" s="104">
        <v>0</v>
      </c>
      <c r="O130" s="105">
        <v>0</v>
      </c>
      <c r="P130" s="106">
        <v>21564</v>
      </c>
      <c r="Q130" s="104">
        <v>0</v>
      </c>
      <c r="R130" s="105">
        <v>0</v>
      </c>
      <c r="S130" s="106">
        <v>3.5797600000000003</v>
      </c>
      <c r="T130" s="104">
        <v>0</v>
      </c>
      <c r="U130" s="105">
        <v>0</v>
      </c>
      <c r="V130" s="106">
        <v>0</v>
      </c>
      <c r="W130" s="104">
        <v>0</v>
      </c>
      <c r="X130" s="105">
        <v>0</v>
      </c>
      <c r="Y130" s="106">
        <v>36062.653050000001</v>
      </c>
    </row>
    <row r="131" spans="1:25" x14ac:dyDescent="0.3">
      <c r="A131" s="100" t="s">
        <v>207</v>
      </c>
      <c r="B131" s="110">
        <v>0</v>
      </c>
      <c r="C131" s="111">
        <v>0</v>
      </c>
      <c r="D131" s="112">
        <v>0</v>
      </c>
      <c r="E131" s="110">
        <v>0</v>
      </c>
      <c r="F131" s="111">
        <v>0</v>
      </c>
      <c r="G131" s="112">
        <v>0</v>
      </c>
      <c r="H131" s="110">
        <v>0</v>
      </c>
      <c r="I131" s="111">
        <v>0</v>
      </c>
      <c r="J131" s="112">
        <v>144.9</v>
      </c>
      <c r="K131" s="110">
        <v>0</v>
      </c>
      <c r="L131" s="111">
        <v>0</v>
      </c>
      <c r="M131" s="112">
        <v>0</v>
      </c>
      <c r="N131" s="110">
        <v>0</v>
      </c>
      <c r="O131" s="111">
        <v>0</v>
      </c>
      <c r="P131" s="112">
        <v>15</v>
      </c>
      <c r="Q131" s="110">
        <v>0</v>
      </c>
      <c r="R131" s="111">
        <v>0</v>
      </c>
      <c r="S131" s="112">
        <v>0</v>
      </c>
      <c r="T131" s="110">
        <v>0</v>
      </c>
      <c r="U131" s="111">
        <v>0</v>
      </c>
      <c r="V131" s="112">
        <v>0</v>
      </c>
      <c r="W131" s="110">
        <v>0</v>
      </c>
      <c r="X131" s="111">
        <v>0</v>
      </c>
      <c r="Y131" s="112">
        <v>159.9</v>
      </c>
    </row>
  </sheetData>
  <autoFilter ref="A3:Y131" xr:uid="{ACBCC24F-31DC-4004-A777-29B321DAB5E1}"/>
  <mergeCells count="9">
    <mergeCell ref="A1:Y1"/>
    <mergeCell ref="B2:D2"/>
    <mergeCell ref="E2:G2"/>
    <mergeCell ref="H2:J2"/>
    <mergeCell ref="K2:M2"/>
    <mergeCell ref="N2:P2"/>
    <mergeCell ref="Q2:S2"/>
    <mergeCell ref="T2:V2"/>
    <mergeCell ref="W2:Y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1C854-FB72-4957-992E-E899E23A7AC2}">
  <dimension ref="A1:BL140"/>
  <sheetViews>
    <sheetView zoomScale="68" zoomScaleNormal="68" workbookViewId="0">
      <pane xSplit="1" ySplit="3" topLeftCell="AO4" activePane="bottomRight" state="frozen"/>
      <selection pane="topRight" activeCell="B1" sqref="B1"/>
      <selection pane="bottomLeft" activeCell="A3" sqref="A3"/>
      <selection pane="bottomRight" activeCell="BF3" sqref="BF3"/>
    </sheetView>
  </sheetViews>
  <sheetFormatPr defaultRowHeight="15.75" x14ac:dyDescent="0.3"/>
  <cols>
    <col min="1" max="1" width="45.77734375" bestFit="1" customWidth="1"/>
    <col min="2" max="64" width="11.109375" customWidth="1"/>
  </cols>
  <sheetData>
    <row r="1" spans="1:64" s="175" customFormat="1" ht="27" x14ac:dyDescent="0.45">
      <c r="A1" s="227" t="s">
        <v>356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</row>
    <row r="2" spans="1:64" s="176" customFormat="1" x14ac:dyDescent="0.3">
      <c r="A2" s="139" t="s">
        <v>346</v>
      </c>
      <c r="B2" s="225" t="s">
        <v>3</v>
      </c>
      <c r="C2" s="225"/>
      <c r="D2" s="225"/>
      <c r="E2" s="225"/>
      <c r="F2" s="225"/>
      <c r="G2" s="225"/>
      <c r="H2" s="225"/>
      <c r="I2" s="225" t="s">
        <v>4</v>
      </c>
      <c r="J2" s="225"/>
      <c r="K2" s="225"/>
      <c r="L2" s="225"/>
      <c r="M2" s="225"/>
      <c r="N2" s="225"/>
      <c r="O2" s="225"/>
      <c r="P2" s="225" t="s">
        <v>5</v>
      </c>
      <c r="Q2" s="225"/>
      <c r="R2" s="225"/>
      <c r="S2" s="225"/>
      <c r="T2" s="225"/>
      <c r="U2" s="225"/>
      <c r="V2" s="225"/>
      <c r="W2" s="225" t="s">
        <v>7</v>
      </c>
      <c r="X2" s="225"/>
      <c r="Y2" s="225"/>
      <c r="Z2" s="225"/>
      <c r="AA2" s="225"/>
      <c r="AB2" s="225"/>
      <c r="AC2" s="225"/>
      <c r="AD2" s="225" t="s">
        <v>8</v>
      </c>
      <c r="AE2" s="225"/>
      <c r="AF2" s="225"/>
      <c r="AG2" s="225"/>
      <c r="AH2" s="225"/>
      <c r="AI2" s="225"/>
      <c r="AJ2" s="225"/>
      <c r="AK2" s="225" t="s">
        <v>9</v>
      </c>
      <c r="AL2" s="225"/>
      <c r="AM2" s="225"/>
      <c r="AN2" s="225"/>
      <c r="AO2" s="225"/>
      <c r="AP2" s="225"/>
      <c r="AQ2" s="225"/>
      <c r="AR2" s="225" t="s">
        <v>10</v>
      </c>
      <c r="AS2" s="225"/>
      <c r="AT2" s="225"/>
      <c r="AU2" s="225"/>
      <c r="AV2" s="225"/>
      <c r="AW2" s="225"/>
      <c r="AX2" s="226"/>
      <c r="AY2" s="224" t="s">
        <v>367</v>
      </c>
      <c r="AZ2" s="225"/>
      <c r="BA2" s="225"/>
      <c r="BB2" s="225"/>
      <c r="BC2" s="225"/>
      <c r="BD2" s="225"/>
      <c r="BE2" s="225"/>
      <c r="BF2" s="224" t="s">
        <v>375</v>
      </c>
      <c r="BG2" s="225"/>
      <c r="BH2" s="225"/>
      <c r="BI2" s="225"/>
      <c r="BJ2" s="225"/>
      <c r="BK2" s="225"/>
      <c r="BL2" s="226"/>
    </row>
    <row r="3" spans="1:64" s="177" customFormat="1" x14ac:dyDescent="0.3">
      <c r="A3" s="149" t="s">
        <v>347</v>
      </c>
      <c r="B3" s="118" t="s">
        <v>14</v>
      </c>
      <c r="C3" s="118" t="s">
        <v>15</v>
      </c>
      <c r="D3" s="118" t="s">
        <v>336</v>
      </c>
      <c r="E3" s="118" t="s">
        <v>337</v>
      </c>
      <c r="F3" s="118" t="s">
        <v>338</v>
      </c>
      <c r="G3" s="118" t="s">
        <v>339</v>
      </c>
      <c r="H3" s="118" t="s">
        <v>340</v>
      </c>
      <c r="I3" s="118" t="s">
        <v>14</v>
      </c>
      <c r="J3" s="118" t="s">
        <v>15</v>
      </c>
      <c r="K3" s="118" t="s">
        <v>336</v>
      </c>
      <c r="L3" s="118" t="s">
        <v>337</v>
      </c>
      <c r="M3" s="118" t="s">
        <v>338</v>
      </c>
      <c r="N3" s="118" t="s">
        <v>339</v>
      </c>
      <c r="O3" s="118" t="s">
        <v>340</v>
      </c>
      <c r="P3" s="118" t="s">
        <v>14</v>
      </c>
      <c r="Q3" s="118" t="s">
        <v>15</v>
      </c>
      <c r="R3" s="118" t="s">
        <v>336</v>
      </c>
      <c r="S3" s="118" t="s">
        <v>337</v>
      </c>
      <c r="T3" s="118" t="s">
        <v>338</v>
      </c>
      <c r="U3" s="118" t="s">
        <v>339</v>
      </c>
      <c r="V3" s="118" t="s">
        <v>340</v>
      </c>
      <c r="W3" s="118" t="s">
        <v>14</v>
      </c>
      <c r="X3" s="118" t="s">
        <v>15</v>
      </c>
      <c r="Y3" s="118" t="s">
        <v>336</v>
      </c>
      <c r="Z3" s="118" t="s">
        <v>337</v>
      </c>
      <c r="AA3" s="118" t="s">
        <v>338</v>
      </c>
      <c r="AB3" s="118" t="s">
        <v>339</v>
      </c>
      <c r="AC3" s="118" t="s">
        <v>340</v>
      </c>
      <c r="AD3" s="118" t="s">
        <v>14</v>
      </c>
      <c r="AE3" s="118" t="s">
        <v>15</v>
      </c>
      <c r="AF3" s="118" t="s">
        <v>336</v>
      </c>
      <c r="AG3" s="118" t="s">
        <v>337</v>
      </c>
      <c r="AH3" s="118" t="s">
        <v>338</v>
      </c>
      <c r="AI3" s="118" t="s">
        <v>339</v>
      </c>
      <c r="AJ3" s="118" t="s">
        <v>340</v>
      </c>
      <c r="AK3" s="118" t="s">
        <v>14</v>
      </c>
      <c r="AL3" s="118" t="s">
        <v>15</v>
      </c>
      <c r="AM3" s="118" t="s">
        <v>336</v>
      </c>
      <c r="AN3" s="118" t="s">
        <v>337</v>
      </c>
      <c r="AO3" s="118" t="s">
        <v>338</v>
      </c>
      <c r="AP3" s="118" t="s">
        <v>339</v>
      </c>
      <c r="AQ3" s="118" t="s">
        <v>340</v>
      </c>
      <c r="AR3" s="118" t="s">
        <v>14</v>
      </c>
      <c r="AS3" s="118" t="s">
        <v>15</v>
      </c>
      <c r="AT3" s="118" t="s">
        <v>336</v>
      </c>
      <c r="AU3" s="118" t="s">
        <v>337</v>
      </c>
      <c r="AV3" s="118" t="s">
        <v>338</v>
      </c>
      <c r="AW3" s="118" t="s">
        <v>339</v>
      </c>
      <c r="AX3" s="118" t="s">
        <v>340</v>
      </c>
      <c r="AY3" s="117" t="s">
        <v>14</v>
      </c>
      <c r="AZ3" s="118" t="s">
        <v>15</v>
      </c>
      <c r="BA3" s="118" t="s">
        <v>336</v>
      </c>
      <c r="BB3" s="118" t="s">
        <v>337</v>
      </c>
      <c r="BC3" s="118" t="s">
        <v>338</v>
      </c>
      <c r="BD3" s="118" t="s">
        <v>339</v>
      </c>
      <c r="BE3" s="118" t="s">
        <v>340</v>
      </c>
      <c r="BF3" s="117" t="s">
        <v>14</v>
      </c>
      <c r="BG3" s="118" t="s">
        <v>15</v>
      </c>
      <c r="BH3" s="118" t="s">
        <v>336</v>
      </c>
      <c r="BI3" s="118" t="s">
        <v>337</v>
      </c>
      <c r="BJ3" s="118" t="s">
        <v>338</v>
      </c>
      <c r="BK3" s="118" t="s">
        <v>339</v>
      </c>
      <c r="BL3" s="119" t="s">
        <v>340</v>
      </c>
    </row>
    <row r="4" spans="1:64" s="203" customFormat="1" x14ac:dyDescent="0.3">
      <c r="A4" s="201" t="s">
        <v>17</v>
      </c>
      <c r="B4" s="202">
        <f t="shared" ref="B4:AJ4" si="0">SUM(B5:B32)</f>
        <v>0</v>
      </c>
      <c r="C4" s="202">
        <f t="shared" si="0"/>
        <v>0</v>
      </c>
      <c r="D4" s="202">
        <f t="shared" si="0"/>
        <v>0</v>
      </c>
      <c r="E4" s="202">
        <f t="shared" si="0"/>
        <v>0</v>
      </c>
      <c r="F4" s="202">
        <f t="shared" si="0"/>
        <v>0</v>
      </c>
      <c r="G4" s="202">
        <f t="shared" si="0"/>
        <v>14</v>
      </c>
      <c r="H4" s="202">
        <f t="shared" si="0"/>
        <v>0</v>
      </c>
      <c r="I4" s="202">
        <f t="shared" si="0"/>
        <v>0</v>
      </c>
      <c r="J4" s="202">
        <f t="shared" si="0"/>
        <v>391.738</v>
      </c>
      <c r="K4" s="202">
        <f t="shared" si="0"/>
        <v>131.46100000000001</v>
      </c>
      <c r="L4" s="202">
        <f t="shared" si="0"/>
        <v>0</v>
      </c>
      <c r="M4" s="202">
        <f t="shared" si="0"/>
        <v>0</v>
      </c>
      <c r="N4" s="202">
        <f t="shared" si="0"/>
        <v>0</v>
      </c>
      <c r="O4" s="202">
        <f t="shared" si="0"/>
        <v>0</v>
      </c>
      <c r="P4" s="202">
        <f t="shared" si="0"/>
        <v>0</v>
      </c>
      <c r="Q4" s="202">
        <f t="shared" si="0"/>
        <v>0</v>
      </c>
      <c r="R4" s="202">
        <f t="shared" si="0"/>
        <v>0</v>
      </c>
      <c r="S4" s="202">
        <f t="shared" si="0"/>
        <v>0</v>
      </c>
      <c r="T4" s="202">
        <f t="shared" si="0"/>
        <v>0</v>
      </c>
      <c r="U4" s="202">
        <f t="shared" si="0"/>
        <v>0</v>
      </c>
      <c r="V4" s="202">
        <f t="shared" si="0"/>
        <v>0</v>
      </c>
      <c r="W4" s="202">
        <f t="shared" si="0"/>
        <v>1362.5168610000001</v>
      </c>
      <c r="X4" s="202">
        <f t="shared" si="0"/>
        <v>191653.77589299963</v>
      </c>
      <c r="Y4" s="202">
        <f t="shared" si="0"/>
        <v>0.5</v>
      </c>
      <c r="Z4" s="202">
        <f t="shared" si="0"/>
        <v>1670.8197969999999</v>
      </c>
      <c r="AA4" s="202">
        <f t="shared" si="0"/>
        <v>0</v>
      </c>
      <c r="AB4" s="202">
        <f t="shared" si="0"/>
        <v>0</v>
      </c>
      <c r="AC4" s="202">
        <f t="shared" si="0"/>
        <v>0</v>
      </c>
      <c r="AD4" s="202">
        <f t="shared" si="0"/>
        <v>0</v>
      </c>
      <c r="AE4" s="202">
        <f t="shared" si="0"/>
        <v>35178.012227952335</v>
      </c>
      <c r="AF4" s="202">
        <f t="shared" si="0"/>
        <v>2003.8231502598237</v>
      </c>
      <c r="AG4" s="202">
        <f t="shared" si="0"/>
        <v>0</v>
      </c>
      <c r="AH4" s="202">
        <f t="shared" si="0"/>
        <v>0</v>
      </c>
      <c r="AI4" s="202">
        <f t="shared" si="0"/>
        <v>0</v>
      </c>
      <c r="AJ4" s="202">
        <f t="shared" si="0"/>
        <v>23.96</v>
      </c>
      <c r="AK4" s="202">
        <f t="shared" ref="AK4:AQ4" si="1">SUM(AK5:AK32)</f>
        <v>0</v>
      </c>
      <c r="AL4" s="202">
        <f t="shared" si="1"/>
        <v>222038.92718999999</v>
      </c>
      <c r="AM4" s="202">
        <f t="shared" si="1"/>
        <v>436.46904879020002</v>
      </c>
      <c r="AN4" s="202">
        <f t="shared" si="1"/>
        <v>4585.34728</v>
      </c>
      <c r="AO4" s="202">
        <f t="shared" si="1"/>
        <v>76.679122268399993</v>
      </c>
      <c r="AP4" s="202">
        <f t="shared" si="1"/>
        <v>0</v>
      </c>
      <c r="AQ4" s="202">
        <f t="shared" si="1"/>
        <v>0</v>
      </c>
      <c r="AR4" s="202">
        <f t="shared" ref="AR4:AX4" si="2">SUM(AR5:AR32)</f>
        <v>0</v>
      </c>
      <c r="AS4" s="202">
        <f t="shared" si="2"/>
        <v>9490.0528990000003</v>
      </c>
      <c r="AT4" s="202">
        <f t="shared" si="2"/>
        <v>0</v>
      </c>
      <c r="AU4" s="202">
        <f t="shared" si="2"/>
        <v>0</v>
      </c>
      <c r="AV4" s="202">
        <f t="shared" si="2"/>
        <v>243.47</v>
      </c>
      <c r="AW4" s="202">
        <f t="shared" si="2"/>
        <v>0</v>
      </c>
      <c r="AX4" s="202">
        <f t="shared" si="2"/>
        <v>0</v>
      </c>
      <c r="AY4" s="202">
        <v>1362.5168610000001</v>
      </c>
      <c r="AZ4" s="202">
        <v>458752.50620995206</v>
      </c>
      <c r="BA4" s="202">
        <v>2572.2531990500238</v>
      </c>
      <c r="BB4" s="202">
        <v>6256.1670770000001</v>
      </c>
      <c r="BC4" s="202">
        <v>320.14912226839999</v>
      </c>
      <c r="BD4" s="202">
        <v>14</v>
      </c>
      <c r="BE4" s="202">
        <v>23.96</v>
      </c>
      <c r="BF4" s="207">
        <f>AY4/1000</f>
        <v>1.362516861</v>
      </c>
      <c r="BG4" s="208">
        <f t="shared" ref="BG4:BG67" si="3">AZ4/1000</f>
        <v>458.75250620995206</v>
      </c>
      <c r="BH4" s="208">
        <f t="shared" ref="BH4:BH67" si="4">BA4/1000</f>
        <v>2.5722531990500239</v>
      </c>
      <c r="BI4" s="208">
        <f t="shared" ref="BI4:BI67" si="5">BB4/1000</f>
        <v>6.2561670769999997</v>
      </c>
      <c r="BJ4" s="208">
        <f t="shared" ref="BJ4:BJ67" si="6">BC4/1000</f>
        <v>0.32014912226839998</v>
      </c>
      <c r="BK4" s="208">
        <f t="shared" ref="BK4:BK67" si="7">BD4/1000</f>
        <v>1.4E-2</v>
      </c>
      <c r="BL4" s="209">
        <f t="shared" ref="BL4:BL67" si="8">BE4/1000</f>
        <v>2.3960000000000002E-2</v>
      </c>
    </row>
    <row r="5" spans="1:64" x14ac:dyDescent="0.3">
      <c r="A5" s="147" t="s">
        <v>149</v>
      </c>
      <c r="B5" s="140">
        <v>0</v>
      </c>
      <c r="C5" s="141">
        <v>0</v>
      </c>
      <c r="D5" s="141">
        <v>0</v>
      </c>
      <c r="E5" s="141">
        <v>0</v>
      </c>
      <c r="F5" s="141">
        <v>0</v>
      </c>
      <c r="G5" s="141">
        <v>0</v>
      </c>
      <c r="H5" s="150">
        <v>0</v>
      </c>
      <c r="I5" s="140">
        <v>0</v>
      </c>
      <c r="J5" s="141">
        <v>0</v>
      </c>
      <c r="K5" s="141">
        <v>0</v>
      </c>
      <c r="L5" s="141">
        <v>0</v>
      </c>
      <c r="M5" s="141">
        <v>0</v>
      </c>
      <c r="N5" s="141">
        <v>0</v>
      </c>
      <c r="O5" s="150">
        <v>0</v>
      </c>
      <c r="P5" s="140">
        <v>0</v>
      </c>
      <c r="Q5" s="141">
        <v>0</v>
      </c>
      <c r="R5" s="141">
        <v>0</v>
      </c>
      <c r="S5" s="141">
        <v>0</v>
      </c>
      <c r="T5" s="141">
        <v>0</v>
      </c>
      <c r="U5" s="141">
        <v>0</v>
      </c>
      <c r="V5" s="150">
        <v>0</v>
      </c>
      <c r="W5" s="140">
        <v>0</v>
      </c>
      <c r="X5" s="141">
        <v>0</v>
      </c>
      <c r="Y5" s="141">
        <v>0</v>
      </c>
      <c r="Z5" s="141">
        <v>0</v>
      </c>
      <c r="AA5" s="141">
        <v>0</v>
      </c>
      <c r="AB5" s="141">
        <v>0</v>
      </c>
      <c r="AC5" s="150">
        <v>0</v>
      </c>
      <c r="AD5" s="140">
        <v>0</v>
      </c>
      <c r="AE5" s="141">
        <v>0</v>
      </c>
      <c r="AF5" s="141">
        <v>0</v>
      </c>
      <c r="AG5" s="141">
        <v>0</v>
      </c>
      <c r="AH5" s="141">
        <v>0</v>
      </c>
      <c r="AI5" s="141">
        <v>0</v>
      </c>
      <c r="AJ5" s="150">
        <v>0</v>
      </c>
      <c r="AK5" s="140">
        <v>0</v>
      </c>
      <c r="AL5" s="141">
        <v>0</v>
      </c>
      <c r="AM5" s="141">
        <v>10.373699999999999</v>
      </c>
      <c r="AN5" s="141">
        <v>0</v>
      </c>
      <c r="AO5" s="141">
        <v>0</v>
      </c>
      <c r="AP5" s="141">
        <v>0</v>
      </c>
      <c r="AQ5" s="150">
        <v>0</v>
      </c>
      <c r="AR5" s="141">
        <v>0</v>
      </c>
      <c r="AS5" s="141">
        <v>0</v>
      </c>
      <c r="AT5" s="141">
        <v>0</v>
      </c>
      <c r="AU5" s="141">
        <v>0</v>
      </c>
      <c r="AV5" s="141">
        <v>0</v>
      </c>
      <c r="AW5" s="141">
        <v>0</v>
      </c>
      <c r="AX5" s="150">
        <v>0</v>
      </c>
      <c r="AY5" s="140">
        <v>0</v>
      </c>
      <c r="AZ5" s="142">
        <v>0</v>
      </c>
      <c r="BA5" s="142">
        <v>10.373699999999999</v>
      </c>
      <c r="BB5" s="142">
        <v>0</v>
      </c>
      <c r="BC5" s="142">
        <v>0</v>
      </c>
      <c r="BD5" s="142">
        <v>0</v>
      </c>
      <c r="BE5" s="142">
        <v>0</v>
      </c>
      <c r="BF5" s="210">
        <f t="shared" ref="BF5:BF68" si="9">AY5/1000</f>
        <v>0</v>
      </c>
      <c r="BG5" s="142">
        <f t="shared" si="3"/>
        <v>0</v>
      </c>
      <c r="BH5" s="142">
        <f t="shared" si="4"/>
        <v>1.03737E-2</v>
      </c>
      <c r="BI5" s="142">
        <f t="shared" si="5"/>
        <v>0</v>
      </c>
      <c r="BJ5" s="142">
        <f t="shared" si="6"/>
        <v>0</v>
      </c>
      <c r="BK5" s="142">
        <f t="shared" si="7"/>
        <v>0</v>
      </c>
      <c r="BL5" s="143">
        <f t="shared" si="8"/>
        <v>0</v>
      </c>
    </row>
    <row r="6" spans="1:64" x14ac:dyDescent="0.3">
      <c r="A6" s="148" t="s">
        <v>150</v>
      </c>
      <c r="B6" s="144">
        <v>0</v>
      </c>
      <c r="C6" s="145">
        <v>0</v>
      </c>
      <c r="D6" s="145">
        <v>0</v>
      </c>
      <c r="E6" s="145">
        <v>0</v>
      </c>
      <c r="F6" s="145">
        <v>0</v>
      </c>
      <c r="G6" s="145">
        <v>0</v>
      </c>
      <c r="H6" s="146">
        <v>0</v>
      </c>
      <c r="I6" s="144">
        <v>0</v>
      </c>
      <c r="J6" s="145">
        <v>0</v>
      </c>
      <c r="K6" s="145">
        <v>0</v>
      </c>
      <c r="L6" s="145">
        <v>0</v>
      </c>
      <c r="M6" s="145">
        <v>0</v>
      </c>
      <c r="N6" s="145">
        <v>0</v>
      </c>
      <c r="O6" s="146">
        <v>0</v>
      </c>
      <c r="P6" s="144">
        <v>0</v>
      </c>
      <c r="Q6" s="145">
        <v>0</v>
      </c>
      <c r="R6" s="145">
        <v>0</v>
      </c>
      <c r="S6" s="145">
        <v>0</v>
      </c>
      <c r="T6" s="145">
        <v>0</v>
      </c>
      <c r="U6" s="145">
        <v>0</v>
      </c>
      <c r="V6" s="146">
        <v>0</v>
      </c>
      <c r="W6" s="144">
        <v>0</v>
      </c>
      <c r="X6" s="145">
        <v>0</v>
      </c>
      <c r="Y6" s="145">
        <v>0</v>
      </c>
      <c r="Z6" s="145">
        <v>0</v>
      </c>
      <c r="AA6" s="145">
        <v>0</v>
      </c>
      <c r="AB6" s="145">
        <v>0</v>
      </c>
      <c r="AC6" s="146">
        <v>0</v>
      </c>
      <c r="AD6" s="144">
        <v>0</v>
      </c>
      <c r="AE6" s="145">
        <v>0</v>
      </c>
      <c r="AF6" s="145">
        <v>0</v>
      </c>
      <c r="AG6" s="145">
        <v>0</v>
      </c>
      <c r="AH6" s="145">
        <v>0</v>
      </c>
      <c r="AI6" s="145">
        <v>0</v>
      </c>
      <c r="AJ6" s="146">
        <v>0</v>
      </c>
      <c r="AK6" s="144">
        <v>0</v>
      </c>
      <c r="AL6" s="145">
        <v>276</v>
      </c>
      <c r="AM6" s="145">
        <v>0</v>
      </c>
      <c r="AN6" s="145">
        <v>0</v>
      </c>
      <c r="AO6" s="145">
        <v>0</v>
      </c>
      <c r="AP6" s="145">
        <v>0</v>
      </c>
      <c r="AQ6" s="146">
        <v>0</v>
      </c>
      <c r="AR6" s="145">
        <v>0</v>
      </c>
      <c r="AS6" s="145">
        <v>0</v>
      </c>
      <c r="AT6" s="145">
        <v>0</v>
      </c>
      <c r="AU6" s="145">
        <v>0</v>
      </c>
      <c r="AV6" s="145">
        <v>0</v>
      </c>
      <c r="AW6" s="145">
        <v>0</v>
      </c>
      <c r="AX6" s="146">
        <v>0</v>
      </c>
      <c r="AY6" s="144">
        <v>0</v>
      </c>
      <c r="AZ6" s="145">
        <v>276</v>
      </c>
      <c r="BA6" s="145">
        <v>0</v>
      </c>
      <c r="BB6" s="145">
        <v>0</v>
      </c>
      <c r="BC6" s="145">
        <v>0</v>
      </c>
      <c r="BD6" s="145">
        <v>0</v>
      </c>
      <c r="BE6" s="145">
        <v>0</v>
      </c>
      <c r="BF6" s="144">
        <f t="shared" si="9"/>
        <v>0</v>
      </c>
      <c r="BG6" s="145">
        <f t="shared" si="3"/>
        <v>0.27600000000000002</v>
      </c>
      <c r="BH6" s="145">
        <f t="shared" si="4"/>
        <v>0</v>
      </c>
      <c r="BI6" s="145">
        <f t="shared" si="5"/>
        <v>0</v>
      </c>
      <c r="BJ6" s="145">
        <f t="shared" si="6"/>
        <v>0</v>
      </c>
      <c r="BK6" s="145">
        <f t="shared" si="7"/>
        <v>0</v>
      </c>
      <c r="BL6" s="146">
        <f t="shared" si="8"/>
        <v>0</v>
      </c>
    </row>
    <row r="7" spans="1:64" x14ac:dyDescent="0.3">
      <c r="A7" s="147" t="s">
        <v>151</v>
      </c>
      <c r="B7" s="140">
        <v>0</v>
      </c>
      <c r="C7" s="141">
        <v>0</v>
      </c>
      <c r="D7" s="141">
        <v>0</v>
      </c>
      <c r="E7" s="141">
        <v>0</v>
      </c>
      <c r="F7" s="141">
        <v>0</v>
      </c>
      <c r="G7" s="141">
        <v>0</v>
      </c>
      <c r="H7" s="150">
        <v>0</v>
      </c>
      <c r="I7" s="140">
        <v>0</v>
      </c>
      <c r="J7" s="141">
        <v>0</v>
      </c>
      <c r="K7" s="141">
        <v>0</v>
      </c>
      <c r="L7" s="141">
        <v>0</v>
      </c>
      <c r="M7" s="141">
        <v>0</v>
      </c>
      <c r="N7" s="141">
        <v>0</v>
      </c>
      <c r="O7" s="150">
        <v>0</v>
      </c>
      <c r="P7" s="140">
        <v>0</v>
      </c>
      <c r="Q7" s="141">
        <v>0</v>
      </c>
      <c r="R7" s="141">
        <v>0</v>
      </c>
      <c r="S7" s="141">
        <v>0</v>
      </c>
      <c r="T7" s="141">
        <v>0</v>
      </c>
      <c r="U7" s="141">
        <v>0</v>
      </c>
      <c r="V7" s="150">
        <v>0</v>
      </c>
      <c r="W7" s="140">
        <v>0</v>
      </c>
      <c r="X7" s="141">
        <v>50659.640645999869</v>
      </c>
      <c r="Y7" s="141">
        <v>0</v>
      </c>
      <c r="Z7" s="141">
        <v>0</v>
      </c>
      <c r="AA7" s="141">
        <v>0</v>
      </c>
      <c r="AB7" s="141">
        <v>0</v>
      </c>
      <c r="AC7" s="150">
        <v>0</v>
      </c>
      <c r="AD7" s="140">
        <v>0</v>
      </c>
      <c r="AE7" s="141">
        <v>541.92293999999993</v>
      </c>
      <c r="AF7" s="141">
        <v>0</v>
      </c>
      <c r="AG7" s="141">
        <v>0</v>
      </c>
      <c r="AH7" s="141">
        <v>0</v>
      </c>
      <c r="AI7" s="141">
        <v>0</v>
      </c>
      <c r="AJ7" s="150">
        <v>0</v>
      </c>
      <c r="AK7" s="140">
        <v>0</v>
      </c>
      <c r="AL7" s="141">
        <v>0</v>
      </c>
      <c r="AM7" s="141">
        <v>0</v>
      </c>
      <c r="AN7" s="141">
        <v>0</v>
      </c>
      <c r="AO7" s="141">
        <v>0</v>
      </c>
      <c r="AP7" s="141">
        <v>0</v>
      </c>
      <c r="AQ7" s="150">
        <v>0</v>
      </c>
      <c r="AR7" s="141">
        <v>0</v>
      </c>
      <c r="AS7" s="141">
        <v>0</v>
      </c>
      <c r="AT7" s="141">
        <v>0</v>
      </c>
      <c r="AU7" s="141">
        <v>0</v>
      </c>
      <c r="AV7" s="141">
        <v>0</v>
      </c>
      <c r="AW7" s="141">
        <v>0</v>
      </c>
      <c r="AX7" s="150">
        <v>0</v>
      </c>
      <c r="AY7" s="140">
        <v>0</v>
      </c>
      <c r="AZ7" s="142">
        <v>51201.563585999866</v>
      </c>
      <c r="BA7" s="142">
        <v>0</v>
      </c>
      <c r="BB7" s="142">
        <v>0</v>
      </c>
      <c r="BC7" s="142">
        <v>0</v>
      </c>
      <c r="BD7" s="142">
        <v>0</v>
      </c>
      <c r="BE7" s="142">
        <v>0</v>
      </c>
      <c r="BF7" s="210">
        <f t="shared" si="9"/>
        <v>0</v>
      </c>
      <c r="BG7" s="142">
        <f t="shared" si="3"/>
        <v>51.201563585999864</v>
      </c>
      <c r="BH7" s="142">
        <f t="shared" si="4"/>
        <v>0</v>
      </c>
      <c r="BI7" s="142">
        <f t="shared" si="5"/>
        <v>0</v>
      </c>
      <c r="BJ7" s="142">
        <f t="shared" si="6"/>
        <v>0</v>
      </c>
      <c r="BK7" s="142">
        <f t="shared" si="7"/>
        <v>0</v>
      </c>
      <c r="BL7" s="143">
        <f t="shared" si="8"/>
        <v>0</v>
      </c>
    </row>
    <row r="8" spans="1:64" x14ac:dyDescent="0.3">
      <c r="A8" s="148" t="s">
        <v>154</v>
      </c>
      <c r="B8" s="144">
        <v>0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6">
        <v>0</v>
      </c>
      <c r="I8" s="144">
        <v>0</v>
      </c>
      <c r="J8" s="145">
        <v>0</v>
      </c>
      <c r="K8" s="145">
        <v>0</v>
      </c>
      <c r="L8" s="145">
        <v>0</v>
      </c>
      <c r="M8" s="145">
        <v>0</v>
      </c>
      <c r="N8" s="145">
        <v>0</v>
      </c>
      <c r="O8" s="146">
        <v>0</v>
      </c>
      <c r="P8" s="144">
        <v>0</v>
      </c>
      <c r="Q8" s="145">
        <v>0</v>
      </c>
      <c r="R8" s="145">
        <v>0</v>
      </c>
      <c r="S8" s="145">
        <v>0</v>
      </c>
      <c r="T8" s="145">
        <v>0</v>
      </c>
      <c r="U8" s="145">
        <v>0</v>
      </c>
      <c r="V8" s="146">
        <v>0</v>
      </c>
      <c r="W8" s="144">
        <v>0</v>
      </c>
      <c r="X8" s="145">
        <v>0</v>
      </c>
      <c r="Y8" s="145">
        <v>0</v>
      </c>
      <c r="Z8" s="145">
        <v>0</v>
      </c>
      <c r="AA8" s="145">
        <v>0</v>
      </c>
      <c r="AB8" s="145">
        <v>0</v>
      </c>
      <c r="AC8" s="146">
        <v>0</v>
      </c>
      <c r="AD8" s="144">
        <v>0</v>
      </c>
      <c r="AE8" s="145">
        <v>0</v>
      </c>
      <c r="AF8" s="145">
        <v>0</v>
      </c>
      <c r="AG8" s="145">
        <v>0</v>
      </c>
      <c r="AH8" s="145">
        <v>0</v>
      </c>
      <c r="AI8" s="145">
        <v>0</v>
      </c>
      <c r="AJ8" s="146">
        <v>0</v>
      </c>
      <c r="AK8" s="144">
        <v>0</v>
      </c>
      <c r="AL8" s="145">
        <v>23124</v>
      </c>
      <c r="AM8" s="145">
        <v>0</v>
      </c>
      <c r="AN8" s="145">
        <v>0</v>
      </c>
      <c r="AO8" s="145">
        <v>0</v>
      </c>
      <c r="AP8" s="145">
        <v>0</v>
      </c>
      <c r="AQ8" s="146">
        <v>0</v>
      </c>
      <c r="AR8" s="145">
        <v>0</v>
      </c>
      <c r="AS8" s="145">
        <v>0</v>
      </c>
      <c r="AT8" s="145">
        <v>0</v>
      </c>
      <c r="AU8" s="145">
        <v>0</v>
      </c>
      <c r="AV8" s="145">
        <v>0</v>
      </c>
      <c r="AW8" s="145">
        <v>0</v>
      </c>
      <c r="AX8" s="146">
        <v>0</v>
      </c>
      <c r="AY8" s="144">
        <v>0</v>
      </c>
      <c r="AZ8" s="145">
        <v>23124</v>
      </c>
      <c r="BA8" s="145">
        <v>0</v>
      </c>
      <c r="BB8" s="145">
        <v>0</v>
      </c>
      <c r="BC8" s="145">
        <v>0</v>
      </c>
      <c r="BD8" s="145">
        <v>0</v>
      </c>
      <c r="BE8" s="145">
        <v>0</v>
      </c>
      <c r="BF8" s="144">
        <f t="shared" si="9"/>
        <v>0</v>
      </c>
      <c r="BG8" s="145">
        <f t="shared" si="3"/>
        <v>23.123999999999999</v>
      </c>
      <c r="BH8" s="145">
        <f t="shared" si="4"/>
        <v>0</v>
      </c>
      <c r="BI8" s="145">
        <f t="shared" si="5"/>
        <v>0</v>
      </c>
      <c r="BJ8" s="145">
        <f t="shared" si="6"/>
        <v>0</v>
      </c>
      <c r="BK8" s="145">
        <f t="shared" si="7"/>
        <v>0</v>
      </c>
      <c r="BL8" s="146">
        <f t="shared" si="8"/>
        <v>0</v>
      </c>
    </row>
    <row r="9" spans="1:64" x14ac:dyDescent="0.3">
      <c r="A9" s="147" t="s">
        <v>155</v>
      </c>
      <c r="B9" s="140">
        <v>0</v>
      </c>
      <c r="C9" s="141">
        <v>0</v>
      </c>
      <c r="D9" s="141">
        <v>0</v>
      </c>
      <c r="E9" s="141">
        <v>0</v>
      </c>
      <c r="F9" s="141">
        <v>0</v>
      </c>
      <c r="G9" s="141">
        <v>0</v>
      </c>
      <c r="H9" s="150">
        <v>0</v>
      </c>
      <c r="I9" s="140">
        <v>0</v>
      </c>
      <c r="J9" s="141">
        <v>0</v>
      </c>
      <c r="K9" s="141">
        <v>2.899</v>
      </c>
      <c r="L9" s="141">
        <v>0</v>
      </c>
      <c r="M9" s="141">
        <v>0</v>
      </c>
      <c r="N9" s="141">
        <v>0</v>
      </c>
      <c r="O9" s="150">
        <v>0</v>
      </c>
      <c r="P9" s="140">
        <v>0</v>
      </c>
      <c r="Q9" s="141">
        <v>0</v>
      </c>
      <c r="R9" s="141">
        <v>0</v>
      </c>
      <c r="S9" s="141">
        <v>0</v>
      </c>
      <c r="T9" s="141">
        <v>0</v>
      </c>
      <c r="U9" s="141">
        <v>0</v>
      </c>
      <c r="V9" s="150">
        <v>0</v>
      </c>
      <c r="W9" s="140">
        <v>0</v>
      </c>
      <c r="X9" s="141">
        <v>22292.920258999988</v>
      </c>
      <c r="Y9" s="141">
        <v>0</v>
      </c>
      <c r="Z9" s="141">
        <v>0</v>
      </c>
      <c r="AA9" s="141">
        <v>0</v>
      </c>
      <c r="AB9" s="141">
        <v>0</v>
      </c>
      <c r="AC9" s="150">
        <v>0</v>
      </c>
      <c r="AD9" s="140">
        <v>0</v>
      </c>
      <c r="AE9" s="141">
        <v>0</v>
      </c>
      <c r="AF9" s="141">
        <v>0</v>
      </c>
      <c r="AG9" s="141">
        <v>0</v>
      </c>
      <c r="AH9" s="141">
        <v>0</v>
      </c>
      <c r="AI9" s="141">
        <v>0</v>
      </c>
      <c r="AJ9" s="150">
        <v>0</v>
      </c>
      <c r="AK9" s="140">
        <v>0</v>
      </c>
      <c r="AL9" s="141">
        <v>7130</v>
      </c>
      <c r="AM9" s="141">
        <v>0</v>
      </c>
      <c r="AN9" s="141">
        <v>0</v>
      </c>
      <c r="AO9" s="141">
        <v>0</v>
      </c>
      <c r="AP9" s="141">
        <v>0</v>
      </c>
      <c r="AQ9" s="150">
        <v>0</v>
      </c>
      <c r="AR9" s="141">
        <v>0</v>
      </c>
      <c r="AS9" s="141">
        <v>0</v>
      </c>
      <c r="AT9" s="141">
        <v>0</v>
      </c>
      <c r="AU9" s="141">
        <v>0</v>
      </c>
      <c r="AV9" s="141">
        <v>0</v>
      </c>
      <c r="AW9" s="141">
        <v>0</v>
      </c>
      <c r="AX9" s="150">
        <v>0</v>
      </c>
      <c r="AY9" s="140">
        <v>0</v>
      </c>
      <c r="AZ9" s="142">
        <v>29422.920258999988</v>
      </c>
      <c r="BA9" s="142">
        <v>2.899</v>
      </c>
      <c r="BB9" s="142">
        <v>0</v>
      </c>
      <c r="BC9" s="142">
        <v>0</v>
      </c>
      <c r="BD9" s="142">
        <v>0</v>
      </c>
      <c r="BE9" s="142">
        <v>0</v>
      </c>
      <c r="BF9" s="210">
        <f t="shared" si="9"/>
        <v>0</v>
      </c>
      <c r="BG9" s="142">
        <f t="shared" si="3"/>
        <v>29.422920258999987</v>
      </c>
      <c r="BH9" s="142">
        <f t="shared" si="4"/>
        <v>2.8990000000000001E-3</v>
      </c>
      <c r="BI9" s="142">
        <f t="shared" si="5"/>
        <v>0</v>
      </c>
      <c r="BJ9" s="142">
        <f t="shared" si="6"/>
        <v>0</v>
      </c>
      <c r="BK9" s="142">
        <f t="shared" si="7"/>
        <v>0</v>
      </c>
      <c r="BL9" s="143">
        <f t="shared" si="8"/>
        <v>0</v>
      </c>
    </row>
    <row r="10" spans="1:64" x14ac:dyDescent="0.3">
      <c r="A10" s="148" t="s">
        <v>341</v>
      </c>
      <c r="B10" s="144">
        <v>0</v>
      </c>
      <c r="C10" s="145">
        <v>0</v>
      </c>
      <c r="D10" s="145">
        <v>0</v>
      </c>
      <c r="E10" s="145">
        <v>0</v>
      </c>
      <c r="F10" s="145">
        <v>0</v>
      </c>
      <c r="G10" s="145">
        <v>0</v>
      </c>
      <c r="H10" s="146">
        <v>0</v>
      </c>
      <c r="I10" s="144">
        <v>0</v>
      </c>
      <c r="J10" s="145">
        <v>0</v>
      </c>
      <c r="K10" s="145">
        <v>0</v>
      </c>
      <c r="L10" s="145">
        <v>0</v>
      </c>
      <c r="M10" s="145">
        <v>0</v>
      </c>
      <c r="N10" s="145">
        <v>0</v>
      </c>
      <c r="O10" s="146">
        <v>0</v>
      </c>
      <c r="P10" s="144">
        <v>0</v>
      </c>
      <c r="Q10" s="145">
        <v>0</v>
      </c>
      <c r="R10" s="145">
        <v>0</v>
      </c>
      <c r="S10" s="145">
        <v>0</v>
      </c>
      <c r="T10" s="145">
        <v>0</v>
      </c>
      <c r="U10" s="145">
        <v>0</v>
      </c>
      <c r="V10" s="146">
        <v>0</v>
      </c>
      <c r="W10" s="144">
        <v>0</v>
      </c>
      <c r="X10" s="145">
        <v>0</v>
      </c>
      <c r="Y10" s="145">
        <v>0</v>
      </c>
      <c r="Z10" s="145">
        <v>0</v>
      </c>
      <c r="AA10" s="145">
        <v>0</v>
      </c>
      <c r="AB10" s="145">
        <v>0</v>
      </c>
      <c r="AC10" s="146">
        <v>0</v>
      </c>
      <c r="AD10" s="144">
        <v>0</v>
      </c>
      <c r="AE10" s="145">
        <v>0</v>
      </c>
      <c r="AF10" s="145">
        <v>0</v>
      </c>
      <c r="AG10" s="145">
        <v>0</v>
      </c>
      <c r="AH10" s="145">
        <v>0</v>
      </c>
      <c r="AI10" s="145">
        <v>0</v>
      </c>
      <c r="AJ10" s="146">
        <v>0</v>
      </c>
      <c r="AK10" s="144">
        <v>0</v>
      </c>
      <c r="AL10" s="145">
        <v>0</v>
      </c>
      <c r="AM10" s="145">
        <v>1.2549999999999999</v>
      </c>
      <c r="AN10" s="145">
        <v>0</v>
      </c>
      <c r="AO10" s="145">
        <v>0</v>
      </c>
      <c r="AP10" s="145">
        <v>0</v>
      </c>
      <c r="AQ10" s="146">
        <v>0</v>
      </c>
      <c r="AR10" s="145">
        <v>0</v>
      </c>
      <c r="AS10" s="145">
        <v>0</v>
      </c>
      <c r="AT10" s="145">
        <v>0</v>
      </c>
      <c r="AU10" s="145">
        <v>0</v>
      </c>
      <c r="AV10" s="145">
        <v>0</v>
      </c>
      <c r="AW10" s="145">
        <v>0</v>
      </c>
      <c r="AX10" s="146">
        <v>0</v>
      </c>
      <c r="AY10" s="144">
        <v>0</v>
      </c>
      <c r="AZ10" s="145">
        <v>0</v>
      </c>
      <c r="BA10" s="145">
        <v>1.2549999999999999</v>
      </c>
      <c r="BB10" s="145">
        <v>0</v>
      </c>
      <c r="BC10" s="145">
        <v>0</v>
      </c>
      <c r="BD10" s="145">
        <v>0</v>
      </c>
      <c r="BE10" s="145">
        <v>0</v>
      </c>
      <c r="BF10" s="144">
        <f t="shared" si="9"/>
        <v>0</v>
      </c>
      <c r="BG10" s="145">
        <f t="shared" si="3"/>
        <v>0</v>
      </c>
      <c r="BH10" s="145">
        <f t="shared" si="4"/>
        <v>1.2549999999999998E-3</v>
      </c>
      <c r="BI10" s="145">
        <f t="shared" si="5"/>
        <v>0</v>
      </c>
      <c r="BJ10" s="145">
        <f t="shared" si="6"/>
        <v>0</v>
      </c>
      <c r="BK10" s="145">
        <f t="shared" si="7"/>
        <v>0</v>
      </c>
      <c r="BL10" s="146">
        <f t="shared" si="8"/>
        <v>0</v>
      </c>
    </row>
    <row r="11" spans="1:64" x14ac:dyDescent="0.3">
      <c r="A11" s="147" t="s">
        <v>342</v>
      </c>
      <c r="B11" s="140">
        <v>0</v>
      </c>
      <c r="C11" s="141">
        <v>0</v>
      </c>
      <c r="D11" s="141">
        <v>0</v>
      </c>
      <c r="E11" s="141">
        <v>0</v>
      </c>
      <c r="F11" s="141">
        <v>0</v>
      </c>
      <c r="G11" s="141">
        <v>0</v>
      </c>
      <c r="H11" s="150">
        <v>0</v>
      </c>
      <c r="I11" s="140">
        <v>0</v>
      </c>
      <c r="J11" s="141">
        <v>0</v>
      </c>
      <c r="K11" s="141">
        <v>0</v>
      </c>
      <c r="L11" s="141">
        <v>0</v>
      </c>
      <c r="M11" s="141">
        <v>0</v>
      </c>
      <c r="N11" s="141">
        <v>0</v>
      </c>
      <c r="O11" s="150">
        <v>0</v>
      </c>
      <c r="P11" s="140">
        <v>0</v>
      </c>
      <c r="Q11" s="141">
        <v>0</v>
      </c>
      <c r="R11" s="141">
        <v>0</v>
      </c>
      <c r="S11" s="141">
        <v>0</v>
      </c>
      <c r="T11" s="141">
        <v>0</v>
      </c>
      <c r="U11" s="141">
        <v>0</v>
      </c>
      <c r="V11" s="150">
        <v>0</v>
      </c>
      <c r="W11" s="140">
        <v>0</v>
      </c>
      <c r="X11" s="141">
        <v>0</v>
      </c>
      <c r="Y11" s="141">
        <v>0</v>
      </c>
      <c r="Z11" s="141">
        <v>0</v>
      </c>
      <c r="AA11" s="141">
        <v>0</v>
      </c>
      <c r="AB11" s="141">
        <v>0</v>
      </c>
      <c r="AC11" s="150">
        <v>0</v>
      </c>
      <c r="AD11" s="140">
        <v>0</v>
      </c>
      <c r="AE11" s="141">
        <v>0</v>
      </c>
      <c r="AF11" s="141">
        <v>0</v>
      </c>
      <c r="AG11" s="141">
        <v>0</v>
      </c>
      <c r="AH11" s="141">
        <v>0</v>
      </c>
      <c r="AI11" s="141">
        <v>0</v>
      </c>
      <c r="AJ11" s="150">
        <v>0</v>
      </c>
      <c r="AK11" s="140">
        <v>0</v>
      </c>
      <c r="AL11" s="141">
        <v>18</v>
      </c>
      <c r="AM11" s="141">
        <v>0</v>
      </c>
      <c r="AN11" s="141">
        <v>0</v>
      </c>
      <c r="AO11" s="141">
        <v>0</v>
      </c>
      <c r="AP11" s="141">
        <v>0</v>
      </c>
      <c r="AQ11" s="150">
        <v>0</v>
      </c>
      <c r="AR11" s="141">
        <v>0</v>
      </c>
      <c r="AS11" s="141">
        <v>0</v>
      </c>
      <c r="AT11" s="141">
        <v>0</v>
      </c>
      <c r="AU11" s="141">
        <v>0</v>
      </c>
      <c r="AV11" s="141">
        <v>0</v>
      </c>
      <c r="AW11" s="141">
        <v>0</v>
      </c>
      <c r="AX11" s="150">
        <v>0</v>
      </c>
      <c r="AY11" s="140">
        <v>0</v>
      </c>
      <c r="AZ11" s="142">
        <v>18</v>
      </c>
      <c r="BA11" s="142">
        <v>0</v>
      </c>
      <c r="BB11" s="142">
        <v>0</v>
      </c>
      <c r="BC11" s="142">
        <v>0</v>
      </c>
      <c r="BD11" s="142">
        <v>0</v>
      </c>
      <c r="BE11" s="142">
        <v>0</v>
      </c>
      <c r="BF11" s="210">
        <f t="shared" si="9"/>
        <v>0</v>
      </c>
      <c r="BG11" s="142">
        <f t="shared" si="3"/>
        <v>1.7999999999999999E-2</v>
      </c>
      <c r="BH11" s="142">
        <f t="shared" si="4"/>
        <v>0</v>
      </c>
      <c r="BI11" s="142">
        <f t="shared" si="5"/>
        <v>0</v>
      </c>
      <c r="BJ11" s="142">
        <f t="shared" si="6"/>
        <v>0</v>
      </c>
      <c r="BK11" s="142">
        <f t="shared" si="7"/>
        <v>0</v>
      </c>
      <c r="BL11" s="143">
        <f t="shared" si="8"/>
        <v>0</v>
      </c>
    </row>
    <row r="12" spans="1:64" x14ac:dyDescent="0.3">
      <c r="A12" s="148" t="s">
        <v>156</v>
      </c>
      <c r="B12" s="144">
        <v>0</v>
      </c>
      <c r="C12" s="145">
        <v>0</v>
      </c>
      <c r="D12" s="145">
        <v>0</v>
      </c>
      <c r="E12" s="145">
        <v>0</v>
      </c>
      <c r="F12" s="145">
        <v>0</v>
      </c>
      <c r="G12" s="145">
        <v>0</v>
      </c>
      <c r="H12" s="146">
        <v>0</v>
      </c>
      <c r="I12" s="144">
        <v>0</v>
      </c>
      <c r="J12" s="145">
        <v>0</v>
      </c>
      <c r="K12" s="145">
        <v>3.097</v>
      </c>
      <c r="L12" s="145">
        <v>0</v>
      </c>
      <c r="M12" s="145">
        <v>0</v>
      </c>
      <c r="N12" s="145">
        <v>0</v>
      </c>
      <c r="O12" s="146">
        <v>0</v>
      </c>
      <c r="P12" s="144">
        <v>0</v>
      </c>
      <c r="Q12" s="145">
        <v>0</v>
      </c>
      <c r="R12" s="145">
        <v>0</v>
      </c>
      <c r="S12" s="145">
        <v>0</v>
      </c>
      <c r="T12" s="145">
        <v>0</v>
      </c>
      <c r="U12" s="145">
        <v>0</v>
      </c>
      <c r="V12" s="146">
        <v>0</v>
      </c>
      <c r="W12" s="144">
        <v>0</v>
      </c>
      <c r="X12" s="145">
        <v>0</v>
      </c>
      <c r="Y12" s="145">
        <v>0</v>
      </c>
      <c r="Z12" s="145">
        <v>0</v>
      </c>
      <c r="AA12" s="145">
        <v>0</v>
      </c>
      <c r="AB12" s="145">
        <v>0</v>
      </c>
      <c r="AC12" s="146">
        <v>0</v>
      </c>
      <c r="AD12" s="144">
        <v>0</v>
      </c>
      <c r="AE12" s="145">
        <v>0</v>
      </c>
      <c r="AF12" s="145">
        <v>0</v>
      </c>
      <c r="AG12" s="145">
        <v>0</v>
      </c>
      <c r="AH12" s="145">
        <v>0</v>
      </c>
      <c r="AI12" s="145">
        <v>0</v>
      </c>
      <c r="AJ12" s="146">
        <v>0</v>
      </c>
      <c r="AK12" s="144">
        <v>0</v>
      </c>
      <c r="AL12" s="145">
        <v>0</v>
      </c>
      <c r="AM12" s="145">
        <v>0</v>
      </c>
      <c r="AN12" s="145">
        <v>0</v>
      </c>
      <c r="AO12" s="145">
        <v>0</v>
      </c>
      <c r="AP12" s="145">
        <v>0</v>
      </c>
      <c r="AQ12" s="146">
        <v>0</v>
      </c>
      <c r="AR12" s="145">
        <v>0</v>
      </c>
      <c r="AS12" s="145">
        <v>0</v>
      </c>
      <c r="AT12" s="145">
        <v>0</v>
      </c>
      <c r="AU12" s="145">
        <v>0</v>
      </c>
      <c r="AV12" s="145">
        <v>0</v>
      </c>
      <c r="AW12" s="145">
        <v>0</v>
      </c>
      <c r="AX12" s="146">
        <v>0</v>
      </c>
      <c r="AY12" s="144">
        <v>0</v>
      </c>
      <c r="AZ12" s="145">
        <v>0</v>
      </c>
      <c r="BA12" s="145">
        <v>3.097</v>
      </c>
      <c r="BB12" s="145">
        <v>0</v>
      </c>
      <c r="BC12" s="145">
        <v>0</v>
      </c>
      <c r="BD12" s="145">
        <v>0</v>
      </c>
      <c r="BE12" s="145">
        <v>0</v>
      </c>
      <c r="BF12" s="144">
        <f t="shared" si="9"/>
        <v>0</v>
      </c>
      <c r="BG12" s="145">
        <f t="shared" si="3"/>
        <v>0</v>
      </c>
      <c r="BH12" s="145">
        <f t="shared" si="4"/>
        <v>3.0969999999999999E-3</v>
      </c>
      <c r="BI12" s="145">
        <f t="shared" si="5"/>
        <v>0</v>
      </c>
      <c r="BJ12" s="145">
        <f t="shared" si="6"/>
        <v>0</v>
      </c>
      <c r="BK12" s="145">
        <f t="shared" si="7"/>
        <v>0</v>
      </c>
      <c r="BL12" s="146">
        <f t="shared" si="8"/>
        <v>0</v>
      </c>
    </row>
    <row r="13" spans="1:64" x14ac:dyDescent="0.3">
      <c r="A13" s="147" t="s">
        <v>157</v>
      </c>
      <c r="B13" s="140">
        <v>0</v>
      </c>
      <c r="C13" s="141">
        <v>0</v>
      </c>
      <c r="D13" s="141">
        <v>0</v>
      </c>
      <c r="E13" s="141">
        <v>0</v>
      </c>
      <c r="F13" s="141">
        <v>0</v>
      </c>
      <c r="G13" s="141">
        <v>0</v>
      </c>
      <c r="H13" s="150">
        <v>0</v>
      </c>
      <c r="I13" s="140">
        <v>0</v>
      </c>
      <c r="J13" s="141">
        <v>176.16800000000001</v>
      </c>
      <c r="K13" s="141">
        <v>79.593000000000004</v>
      </c>
      <c r="L13" s="141">
        <v>0</v>
      </c>
      <c r="M13" s="141">
        <v>0</v>
      </c>
      <c r="N13" s="141">
        <v>0</v>
      </c>
      <c r="O13" s="150">
        <v>0</v>
      </c>
      <c r="P13" s="140">
        <v>0</v>
      </c>
      <c r="Q13" s="141">
        <v>0</v>
      </c>
      <c r="R13" s="141">
        <v>0</v>
      </c>
      <c r="S13" s="141">
        <v>0</v>
      </c>
      <c r="T13" s="141">
        <v>0</v>
      </c>
      <c r="U13" s="141">
        <v>0</v>
      </c>
      <c r="V13" s="150">
        <v>0</v>
      </c>
      <c r="W13" s="140">
        <v>1258.21</v>
      </c>
      <c r="X13" s="141">
        <v>54896.033327999998</v>
      </c>
      <c r="Y13" s="141">
        <v>0</v>
      </c>
      <c r="Z13" s="141">
        <v>0</v>
      </c>
      <c r="AA13" s="141">
        <v>0</v>
      </c>
      <c r="AB13" s="141">
        <v>0</v>
      </c>
      <c r="AC13" s="150">
        <v>0</v>
      </c>
      <c r="AD13" s="140">
        <v>0</v>
      </c>
      <c r="AE13" s="141">
        <v>11149.984530000002</v>
      </c>
      <c r="AF13" s="141">
        <v>0</v>
      </c>
      <c r="AG13" s="141">
        <v>0</v>
      </c>
      <c r="AH13" s="141">
        <v>0</v>
      </c>
      <c r="AI13" s="141">
        <v>0</v>
      </c>
      <c r="AJ13" s="150">
        <v>0</v>
      </c>
      <c r="AK13" s="140">
        <v>0</v>
      </c>
      <c r="AL13" s="141">
        <v>29136</v>
      </c>
      <c r="AM13" s="141">
        <v>0</v>
      </c>
      <c r="AN13" s="141">
        <v>0</v>
      </c>
      <c r="AO13" s="141">
        <v>0</v>
      </c>
      <c r="AP13" s="141">
        <v>0</v>
      </c>
      <c r="AQ13" s="150">
        <v>0</v>
      </c>
      <c r="AR13" s="141">
        <v>0</v>
      </c>
      <c r="AS13" s="141">
        <v>0</v>
      </c>
      <c r="AT13" s="141">
        <v>0</v>
      </c>
      <c r="AU13" s="141">
        <v>0</v>
      </c>
      <c r="AV13" s="141">
        <v>0</v>
      </c>
      <c r="AW13" s="141">
        <v>0</v>
      </c>
      <c r="AX13" s="150">
        <v>0</v>
      </c>
      <c r="AY13" s="140">
        <v>1258.21</v>
      </c>
      <c r="AZ13" s="142">
        <v>95358.185857999997</v>
      </c>
      <c r="BA13" s="142">
        <v>79.593000000000004</v>
      </c>
      <c r="BB13" s="142">
        <v>0</v>
      </c>
      <c r="BC13" s="142">
        <v>0</v>
      </c>
      <c r="BD13" s="142">
        <v>0</v>
      </c>
      <c r="BE13" s="142">
        <v>0</v>
      </c>
      <c r="BF13" s="210">
        <f t="shared" si="9"/>
        <v>1.2582100000000001</v>
      </c>
      <c r="BG13" s="142">
        <f t="shared" si="3"/>
        <v>95.358185857999999</v>
      </c>
      <c r="BH13" s="142">
        <f t="shared" si="4"/>
        <v>7.9592999999999997E-2</v>
      </c>
      <c r="BI13" s="142">
        <f t="shared" si="5"/>
        <v>0</v>
      </c>
      <c r="BJ13" s="142">
        <f t="shared" si="6"/>
        <v>0</v>
      </c>
      <c r="BK13" s="142">
        <f t="shared" si="7"/>
        <v>0</v>
      </c>
      <c r="BL13" s="143">
        <f t="shared" si="8"/>
        <v>0</v>
      </c>
    </row>
    <row r="14" spans="1:64" x14ac:dyDescent="0.3">
      <c r="A14" s="148" t="s">
        <v>158</v>
      </c>
      <c r="B14" s="144">
        <v>0</v>
      </c>
      <c r="C14" s="145">
        <v>0</v>
      </c>
      <c r="D14" s="145">
        <v>0</v>
      </c>
      <c r="E14" s="145">
        <v>0</v>
      </c>
      <c r="F14" s="145">
        <v>0</v>
      </c>
      <c r="G14" s="145">
        <v>0</v>
      </c>
      <c r="H14" s="146">
        <v>0</v>
      </c>
      <c r="I14" s="144">
        <v>0</v>
      </c>
      <c r="J14" s="145">
        <v>0</v>
      </c>
      <c r="K14" s="145">
        <v>0</v>
      </c>
      <c r="L14" s="145">
        <v>0</v>
      </c>
      <c r="M14" s="145">
        <v>0</v>
      </c>
      <c r="N14" s="145">
        <v>0</v>
      </c>
      <c r="O14" s="146">
        <v>0</v>
      </c>
      <c r="P14" s="144">
        <v>0</v>
      </c>
      <c r="Q14" s="145">
        <v>0</v>
      </c>
      <c r="R14" s="145">
        <v>0</v>
      </c>
      <c r="S14" s="145">
        <v>0</v>
      </c>
      <c r="T14" s="145">
        <v>0</v>
      </c>
      <c r="U14" s="145">
        <v>0</v>
      </c>
      <c r="V14" s="146">
        <v>0</v>
      </c>
      <c r="W14" s="144">
        <v>0</v>
      </c>
      <c r="X14" s="145">
        <v>7610.8334109999996</v>
      </c>
      <c r="Y14" s="145">
        <v>0</v>
      </c>
      <c r="Z14" s="145">
        <v>0</v>
      </c>
      <c r="AA14" s="145">
        <v>0</v>
      </c>
      <c r="AB14" s="145">
        <v>0</v>
      </c>
      <c r="AC14" s="146">
        <v>0</v>
      </c>
      <c r="AD14" s="144">
        <v>0</v>
      </c>
      <c r="AE14" s="145">
        <v>474.99122999999997</v>
      </c>
      <c r="AF14" s="145">
        <v>0</v>
      </c>
      <c r="AG14" s="145">
        <v>0</v>
      </c>
      <c r="AH14" s="145">
        <v>0</v>
      </c>
      <c r="AI14" s="145">
        <v>0</v>
      </c>
      <c r="AJ14" s="146">
        <v>0</v>
      </c>
      <c r="AK14" s="144">
        <v>0</v>
      </c>
      <c r="AL14" s="145">
        <v>8758</v>
      </c>
      <c r="AM14" s="145">
        <v>0</v>
      </c>
      <c r="AN14" s="145">
        <v>0</v>
      </c>
      <c r="AO14" s="145">
        <v>0</v>
      </c>
      <c r="AP14" s="145">
        <v>0</v>
      </c>
      <c r="AQ14" s="146">
        <v>0</v>
      </c>
      <c r="AR14" s="145">
        <v>0</v>
      </c>
      <c r="AS14" s="145">
        <v>0</v>
      </c>
      <c r="AT14" s="145">
        <v>0</v>
      </c>
      <c r="AU14" s="145">
        <v>0</v>
      </c>
      <c r="AV14" s="145">
        <v>0</v>
      </c>
      <c r="AW14" s="145">
        <v>0</v>
      </c>
      <c r="AX14" s="146">
        <v>0</v>
      </c>
      <c r="AY14" s="144">
        <v>0</v>
      </c>
      <c r="AZ14" s="145">
        <v>16843.824640999999</v>
      </c>
      <c r="BA14" s="145">
        <v>0</v>
      </c>
      <c r="BB14" s="145">
        <v>0</v>
      </c>
      <c r="BC14" s="145">
        <v>0</v>
      </c>
      <c r="BD14" s="145">
        <v>0</v>
      </c>
      <c r="BE14" s="145">
        <v>0</v>
      </c>
      <c r="BF14" s="144">
        <f t="shared" si="9"/>
        <v>0</v>
      </c>
      <c r="BG14" s="145">
        <f t="shared" si="3"/>
        <v>16.843824640999998</v>
      </c>
      <c r="BH14" s="145">
        <f t="shared" si="4"/>
        <v>0</v>
      </c>
      <c r="BI14" s="145">
        <f t="shared" si="5"/>
        <v>0</v>
      </c>
      <c r="BJ14" s="145">
        <f t="shared" si="6"/>
        <v>0</v>
      </c>
      <c r="BK14" s="145">
        <f t="shared" si="7"/>
        <v>0</v>
      </c>
      <c r="BL14" s="146">
        <f t="shared" si="8"/>
        <v>0</v>
      </c>
    </row>
    <row r="15" spans="1:64" x14ac:dyDescent="0.3">
      <c r="A15" s="147" t="s">
        <v>159</v>
      </c>
      <c r="B15" s="140">
        <v>0</v>
      </c>
      <c r="C15" s="141">
        <v>0</v>
      </c>
      <c r="D15" s="141">
        <v>0</v>
      </c>
      <c r="E15" s="141">
        <v>0</v>
      </c>
      <c r="F15" s="141">
        <v>0</v>
      </c>
      <c r="G15" s="141">
        <v>0</v>
      </c>
      <c r="H15" s="150">
        <v>0</v>
      </c>
      <c r="I15" s="140">
        <v>0</v>
      </c>
      <c r="J15" s="141">
        <v>0</v>
      </c>
      <c r="K15" s="141">
        <v>4.9870000000000001</v>
      </c>
      <c r="L15" s="141">
        <v>0</v>
      </c>
      <c r="M15" s="141">
        <v>0</v>
      </c>
      <c r="N15" s="141">
        <v>0</v>
      </c>
      <c r="O15" s="150">
        <v>0</v>
      </c>
      <c r="P15" s="140">
        <v>0</v>
      </c>
      <c r="Q15" s="141">
        <v>0</v>
      </c>
      <c r="R15" s="141">
        <v>0</v>
      </c>
      <c r="S15" s="141">
        <v>0</v>
      </c>
      <c r="T15" s="141">
        <v>0</v>
      </c>
      <c r="U15" s="141">
        <v>0</v>
      </c>
      <c r="V15" s="150">
        <v>0</v>
      </c>
      <c r="W15" s="140">
        <v>0</v>
      </c>
      <c r="X15" s="141">
        <v>57</v>
      </c>
      <c r="Y15" s="141">
        <v>0</v>
      </c>
      <c r="Z15" s="141">
        <v>0</v>
      </c>
      <c r="AA15" s="141">
        <v>0</v>
      </c>
      <c r="AB15" s="141">
        <v>0</v>
      </c>
      <c r="AC15" s="150">
        <v>0</v>
      </c>
      <c r="AD15" s="140">
        <v>0</v>
      </c>
      <c r="AE15" s="141">
        <v>0</v>
      </c>
      <c r="AF15" s="141">
        <v>0</v>
      </c>
      <c r="AG15" s="141">
        <v>0</v>
      </c>
      <c r="AH15" s="141">
        <v>0</v>
      </c>
      <c r="AI15" s="141">
        <v>0</v>
      </c>
      <c r="AJ15" s="150">
        <v>0</v>
      </c>
      <c r="AK15" s="140">
        <v>0</v>
      </c>
      <c r="AL15" s="141">
        <v>314</v>
      </c>
      <c r="AM15" s="141">
        <v>4.9052000000000007</v>
      </c>
      <c r="AN15" s="141">
        <v>0</v>
      </c>
      <c r="AO15" s="141">
        <v>0</v>
      </c>
      <c r="AP15" s="141">
        <v>0</v>
      </c>
      <c r="AQ15" s="150">
        <v>0</v>
      </c>
      <c r="AR15" s="141">
        <v>0</v>
      </c>
      <c r="AS15" s="141">
        <v>0</v>
      </c>
      <c r="AT15" s="141">
        <v>0</v>
      </c>
      <c r="AU15" s="141">
        <v>0</v>
      </c>
      <c r="AV15" s="141">
        <v>0</v>
      </c>
      <c r="AW15" s="141">
        <v>0</v>
      </c>
      <c r="AX15" s="150">
        <v>0</v>
      </c>
      <c r="AY15" s="140">
        <v>0</v>
      </c>
      <c r="AZ15" s="142">
        <v>371</v>
      </c>
      <c r="BA15" s="142">
        <v>9.8922000000000008</v>
      </c>
      <c r="BB15" s="142">
        <v>0</v>
      </c>
      <c r="BC15" s="142">
        <v>0</v>
      </c>
      <c r="BD15" s="142">
        <v>0</v>
      </c>
      <c r="BE15" s="142">
        <v>0</v>
      </c>
      <c r="BF15" s="210">
        <f t="shared" si="9"/>
        <v>0</v>
      </c>
      <c r="BG15" s="142">
        <f t="shared" si="3"/>
        <v>0.371</v>
      </c>
      <c r="BH15" s="142">
        <f t="shared" si="4"/>
        <v>9.8922000000000003E-3</v>
      </c>
      <c r="BI15" s="142">
        <f t="shared" si="5"/>
        <v>0</v>
      </c>
      <c r="BJ15" s="142">
        <f t="shared" si="6"/>
        <v>0</v>
      </c>
      <c r="BK15" s="142">
        <f t="shared" si="7"/>
        <v>0</v>
      </c>
      <c r="BL15" s="143">
        <f t="shared" si="8"/>
        <v>0</v>
      </c>
    </row>
    <row r="16" spans="1:64" x14ac:dyDescent="0.3">
      <c r="A16" s="148" t="s">
        <v>160</v>
      </c>
      <c r="B16" s="144">
        <v>0</v>
      </c>
      <c r="C16" s="145">
        <v>0</v>
      </c>
      <c r="D16" s="145">
        <v>0</v>
      </c>
      <c r="E16" s="145">
        <v>0</v>
      </c>
      <c r="F16" s="145">
        <v>0</v>
      </c>
      <c r="G16" s="145">
        <v>0</v>
      </c>
      <c r="H16" s="146">
        <v>0</v>
      </c>
      <c r="I16" s="144">
        <v>0</v>
      </c>
      <c r="J16" s="145">
        <v>0</v>
      </c>
      <c r="K16" s="145">
        <v>0</v>
      </c>
      <c r="L16" s="145">
        <v>0</v>
      </c>
      <c r="M16" s="145">
        <v>0</v>
      </c>
      <c r="N16" s="145">
        <v>0</v>
      </c>
      <c r="O16" s="146">
        <v>0</v>
      </c>
      <c r="P16" s="144">
        <v>0</v>
      </c>
      <c r="Q16" s="145">
        <v>0</v>
      </c>
      <c r="R16" s="145">
        <v>0</v>
      </c>
      <c r="S16" s="145">
        <v>0</v>
      </c>
      <c r="T16" s="145">
        <v>0</v>
      </c>
      <c r="U16" s="145">
        <v>0</v>
      </c>
      <c r="V16" s="146">
        <v>0</v>
      </c>
      <c r="W16" s="144">
        <v>0</v>
      </c>
      <c r="X16" s="145">
        <v>8912</v>
      </c>
      <c r="Y16" s="145">
        <v>0</v>
      </c>
      <c r="Z16" s="145">
        <v>0</v>
      </c>
      <c r="AA16" s="145">
        <v>0</v>
      </c>
      <c r="AB16" s="145">
        <v>0</v>
      </c>
      <c r="AC16" s="146">
        <v>0</v>
      </c>
      <c r="AD16" s="144">
        <v>0</v>
      </c>
      <c r="AE16" s="145">
        <v>0</v>
      </c>
      <c r="AF16" s="145">
        <v>0</v>
      </c>
      <c r="AG16" s="145">
        <v>0</v>
      </c>
      <c r="AH16" s="145">
        <v>0</v>
      </c>
      <c r="AI16" s="145">
        <v>0</v>
      </c>
      <c r="AJ16" s="146">
        <v>0</v>
      </c>
      <c r="AK16" s="144">
        <v>0</v>
      </c>
      <c r="AL16" s="145">
        <v>0</v>
      </c>
      <c r="AM16" s="145">
        <v>0</v>
      </c>
      <c r="AN16" s="145">
        <v>0</v>
      </c>
      <c r="AO16" s="145">
        <v>0</v>
      </c>
      <c r="AP16" s="145">
        <v>0</v>
      </c>
      <c r="AQ16" s="146">
        <v>0</v>
      </c>
      <c r="AR16" s="145">
        <v>0</v>
      </c>
      <c r="AS16" s="145">
        <v>0</v>
      </c>
      <c r="AT16" s="145">
        <v>0</v>
      </c>
      <c r="AU16" s="145">
        <v>0</v>
      </c>
      <c r="AV16" s="145">
        <v>0</v>
      </c>
      <c r="AW16" s="145">
        <v>0</v>
      </c>
      <c r="AX16" s="146">
        <v>0</v>
      </c>
      <c r="AY16" s="144">
        <v>0</v>
      </c>
      <c r="AZ16" s="145">
        <v>8912</v>
      </c>
      <c r="BA16" s="145">
        <v>0</v>
      </c>
      <c r="BB16" s="145">
        <v>0</v>
      </c>
      <c r="BC16" s="145">
        <v>0</v>
      </c>
      <c r="BD16" s="145">
        <v>0</v>
      </c>
      <c r="BE16" s="145">
        <v>0</v>
      </c>
      <c r="BF16" s="144">
        <f t="shared" si="9"/>
        <v>0</v>
      </c>
      <c r="BG16" s="145">
        <f t="shared" si="3"/>
        <v>8.9120000000000008</v>
      </c>
      <c r="BH16" s="145">
        <f t="shared" si="4"/>
        <v>0</v>
      </c>
      <c r="BI16" s="145">
        <f t="shared" si="5"/>
        <v>0</v>
      </c>
      <c r="BJ16" s="145">
        <f t="shared" si="6"/>
        <v>0</v>
      </c>
      <c r="BK16" s="145">
        <f t="shared" si="7"/>
        <v>0</v>
      </c>
      <c r="BL16" s="146">
        <f t="shared" si="8"/>
        <v>0</v>
      </c>
    </row>
    <row r="17" spans="1:64" x14ac:dyDescent="0.3">
      <c r="A17" s="147" t="s">
        <v>161</v>
      </c>
      <c r="B17" s="140">
        <v>0</v>
      </c>
      <c r="C17" s="141">
        <v>0</v>
      </c>
      <c r="D17" s="141">
        <v>0</v>
      </c>
      <c r="E17" s="141">
        <v>0</v>
      </c>
      <c r="F17" s="141">
        <v>0</v>
      </c>
      <c r="G17" s="141">
        <v>0</v>
      </c>
      <c r="H17" s="150">
        <v>0</v>
      </c>
      <c r="I17" s="140">
        <v>0</v>
      </c>
      <c r="J17" s="141">
        <v>0</v>
      </c>
      <c r="K17" s="141">
        <v>0</v>
      </c>
      <c r="L17" s="141">
        <v>0</v>
      </c>
      <c r="M17" s="141">
        <v>0</v>
      </c>
      <c r="N17" s="141">
        <v>0</v>
      </c>
      <c r="O17" s="150">
        <v>0</v>
      </c>
      <c r="P17" s="140">
        <v>0</v>
      </c>
      <c r="Q17" s="141">
        <v>0</v>
      </c>
      <c r="R17" s="141">
        <v>0</v>
      </c>
      <c r="S17" s="141">
        <v>0</v>
      </c>
      <c r="T17" s="141">
        <v>0</v>
      </c>
      <c r="U17" s="141">
        <v>0</v>
      </c>
      <c r="V17" s="150">
        <v>0</v>
      </c>
      <c r="W17" s="140">
        <v>0</v>
      </c>
      <c r="X17" s="141">
        <v>20405.035497999899</v>
      </c>
      <c r="Y17" s="141">
        <v>0</v>
      </c>
      <c r="Z17" s="141">
        <v>0</v>
      </c>
      <c r="AA17" s="141">
        <v>0</v>
      </c>
      <c r="AB17" s="141">
        <v>0</v>
      </c>
      <c r="AC17" s="150">
        <v>0</v>
      </c>
      <c r="AD17" s="140">
        <v>0</v>
      </c>
      <c r="AE17" s="141">
        <v>7225.29074091639</v>
      </c>
      <c r="AF17" s="141">
        <v>0</v>
      </c>
      <c r="AG17" s="141">
        <v>0</v>
      </c>
      <c r="AH17" s="141">
        <v>0</v>
      </c>
      <c r="AI17" s="141">
        <v>0</v>
      </c>
      <c r="AJ17" s="150">
        <v>0</v>
      </c>
      <c r="AK17" s="140">
        <v>0</v>
      </c>
      <c r="AL17" s="141">
        <v>31745</v>
      </c>
      <c r="AM17" s="141">
        <v>0</v>
      </c>
      <c r="AN17" s="141">
        <v>0</v>
      </c>
      <c r="AO17" s="141">
        <v>0</v>
      </c>
      <c r="AP17" s="141">
        <v>0</v>
      </c>
      <c r="AQ17" s="150">
        <v>0</v>
      </c>
      <c r="AR17" s="141">
        <v>0</v>
      </c>
      <c r="AS17" s="141">
        <v>0</v>
      </c>
      <c r="AT17" s="141">
        <v>0</v>
      </c>
      <c r="AU17" s="141">
        <v>0</v>
      </c>
      <c r="AV17" s="141">
        <v>0</v>
      </c>
      <c r="AW17" s="141">
        <v>0</v>
      </c>
      <c r="AX17" s="150">
        <v>0</v>
      </c>
      <c r="AY17" s="140">
        <v>0</v>
      </c>
      <c r="AZ17" s="142">
        <v>59375.326238916285</v>
      </c>
      <c r="BA17" s="142">
        <v>0</v>
      </c>
      <c r="BB17" s="142">
        <v>0</v>
      </c>
      <c r="BC17" s="142">
        <v>0</v>
      </c>
      <c r="BD17" s="142">
        <v>0</v>
      </c>
      <c r="BE17" s="142">
        <v>0</v>
      </c>
      <c r="BF17" s="210">
        <f t="shared" si="9"/>
        <v>0</v>
      </c>
      <c r="BG17" s="142">
        <f t="shared" si="3"/>
        <v>59.375326238916287</v>
      </c>
      <c r="BH17" s="142">
        <f t="shared" si="4"/>
        <v>0</v>
      </c>
      <c r="BI17" s="142">
        <f t="shared" si="5"/>
        <v>0</v>
      </c>
      <c r="BJ17" s="142">
        <f t="shared" si="6"/>
        <v>0</v>
      </c>
      <c r="BK17" s="142">
        <f t="shared" si="7"/>
        <v>0</v>
      </c>
      <c r="BL17" s="143">
        <f t="shared" si="8"/>
        <v>0</v>
      </c>
    </row>
    <row r="18" spans="1:64" x14ac:dyDescent="0.3">
      <c r="A18" s="148" t="s">
        <v>162</v>
      </c>
      <c r="B18" s="144">
        <v>0</v>
      </c>
      <c r="C18" s="145">
        <v>0</v>
      </c>
      <c r="D18" s="145">
        <v>0</v>
      </c>
      <c r="E18" s="145">
        <v>0</v>
      </c>
      <c r="F18" s="145">
        <v>0</v>
      </c>
      <c r="G18" s="145">
        <v>0</v>
      </c>
      <c r="H18" s="146">
        <v>0</v>
      </c>
      <c r="I18" s="144">
        <v>0</v>
      </c>
      <c r="J18" s="145">
        <v>0</v>
      </c>
      <c r="K18" s="145">
        <v>0</v>
      </c>
      <c r="L18" s="145">
        <v>0</v>
      </c>
      <c r="M18" s="145">
        <v>0</v>
      </c>
      <c r="N18" s="145">
        <v>0</v>
      </c>
      <c r="O18" s="146">
        <v>0</v>
      </c>
      <c r="P18" s="144">
        <v>0</v>
      </c>
      <c r="Q18" s="145">
        <v>0</v>
      </c>
      <c r="R18" s="145">
        <v>0</v>
      </c>
      <c r="S18" s="145">
        <v>0</v>
      </c>
      <c r="T18" s="145">
        <v>0</v>
      </c>
      <c r="U18" s="145">
        <v>0</v>
      </c>
      <c r="V18" s="146">
        <v>0</v>
      </c>
      <c r="W18" s="144">
        <v>0</v>
      </c>
      <c r="X18" s="145">
        <v>5013</v>
      </c>
      <c r="Y18" s="145">
        <v>0</v>
      </c>
      <c r="Z18" s="145">
        <v>0</v>
      </c>
      <c r="AA18" s="145">
        <v>0</v>
      </c>
      <c r="AB18" s="145">
        <v>0</v>
      </c>
      <c r="AC18" s="146">
        <v>0</v>
      </c>
      <c r="AD18" s="144">
        <v>0</v>
      </c>
      <c r="AE18" s="145">
        <v>0</v>
      </c>
      <c r="AF18" s="145">
        <v>0</v>
      </c>
      <c r="AG18" s="145">
        <v>0</v>
      </c>
      <c r="AH18" s="145">
        <v>0</v>
      </c>
      <c r="AI18" s="145">
        <v>0</v>
      </c>
      <c r="AJ18" s="146">
        <v>0</v>
      </c>
      <c r="AK18" s="144">
        <v>0</v>
      </c>
      <c r="AL18" s="145">
        <v>0</v>
      </c>
      <c r="AM18" s="145">
        <v>0</v>
      </c>
      <c r="AN18" s="145">
        <v>0</v>
      </c>
      <c r="AO18" s="145">
        <v>0</v>
      </c>
      <c r="AP18" s="145">
        <v>0</v>
      </c>
      <c r="AQ18" s="146">
        <v>0</v>
      </c>
      <c r="AR18" s="145">
        <v>0</v>
      </c>
      <c r="AS18" s="145">
        <v>9490.0528990000003</v>
      </c>
      <c r="AT18" s="145">
        <v>0</v>
      </c>
      <c r="AU18" s="145">
        <v>0</v>
      </c>
      <c r="AV18" s="145">
        <v>0</v>
      </c>
      <c r="AW18" s="145">
        <v>0</v>
      </c>
      <c r="AX18" s="146">
        <v>0</v>
      </c>
      <c r="AY18" s="144">
        <v>0</v>
      </c>
      <c r="AZ18" s="145">
        <v>14503.052899</v>
      </c>
      <c r="BA18" s="145">
        <v>0</v>
      </c>
      <c r="BB18" s="145">
        <v>0</v>
      </c>
      <c r="BC18" s="145">
        <v>0</v>
      </c>
      <c r="BD18" s="145">
        <v>0</v>
      </c>
      <c r="BE18" s="145">
        <v>0</v>
      </c>
      <c r="BF18" s="144">
        <f t="shared" si="9"/>
        <v>0</v>
      </c>
      <c r="BG18" s="145">
        <f t="shared" si="3"/>
        <v>14.503052899</v>
      </c>
      <c r="BH18" s="145">
        <f t="shared" si="4"/>
        <v>0</v>
      </c>
      <c r="BI18" s="145">
        <f t="shared" si="5"/>
        <v>0</v>
      </c>
      <c r="BJ18" s="145">
        <f t="shared" si="6"/>
        <v>0</v>
      </c>
      <c r="BK18" s="145">
        <f t="shared" si="7"/>
        <v>0</v>
      </c>
      <c r="BL18" s="146">
        <f t="shared" si="8"/>
        <v>0</v>
      </c>
    </row>
    <row r="19" spans="1:64" x14ac:dyDescent="0.3">
      <c r="A19" s="147" t="s">
        <v>164</v>
      </c>
      <c r="B19" s="140">
        <v>0</v>
      </c>
      <c r="C19" s="141">
        <v>0</v>
      </c>
      <c r="D19" s="141">
        <v>0</v>
      </c>
      <c r="E19" s="141">
        <v>0</v>
      </c>
      <c r="F19" s="141">
        <v>0</v>
      </c>
      <c r="G19" s="141">
        <v>0</v>
      </c>
      <c r="H19" s="150">
        <v>0</v>
      </c>
      <c r="I19" s="140">
        <v>0</v>
      </c>
      <c r="J19" s="141">
        <v>0</v>
      </c>
      <c r="K19" s="141">
        <v>5.9640000000000004</v>
      </c>
      <c r="L19" s="141">
        <v>0</v>
      </c>
      <c r="M19" s="141">
        <v>0</v>
      </c>
      <c r="N19" s="141">
        <v>0</v>
      </c>
      <c r="O19" s="150">
        <v>0</v>
      </c>
      <c r="P19" s="140">
        <v>0</v>
      </c>
      <c r="Q19" s="141">
        <v>0</v>
      </c>
      <c r="R19" s="141">
        <v>0</v>
      </c>
      <c r="S19" s="141">
        <v>0</v>
      </c>
      <c r="T19" s="141">
        <v>0</v>
      </c>
      <c r="U19" s="141">
        <v>0</v>
      </c>
      <c r="V19" s="150">
        <v>0</v>
      </c>
      <c r="W19" s="140">
        <v>104.306861</v>
      </c>
      <c r="X19" s="141">
        <v>155.62422000000001</v>
      </c>
      <c r="Y19" s="141">
        <v>0</v>
      </c>
      <c r="Z19" s="141">
        <v>0</v>
      </c>
      <c r="AA19" s="141">
        <v>0</v>
      </c>
      <c r="AB19" s="141">
        <v>0</v>
      </c>
      <c r="AC19" s="150">
        <v>0</v>
      </c>
      <c r="AD19" s="140">
        <v>0</v>
      </c>
      <c r="AE19" s="141">
        <v>0</v>
      </c>
      <c r="AF19" s="141">
        <v>0</v>
      </c>
      <c r="AG19" s="141">
        <v>0</v>
      </c>
      <c r="AH19" s="141">
        <v>0</v>
      </c>
      <c r="AI19" s="141">
        <v>0</v>
      </c>
      <c r="AJ19" s="150">
        <v>0</v>
      </c>
      <c r="AK19" s="140">
        <v>0</v>
      </c>
      <c r="AL19" s="141">
        <v>0</v>
      </c>
      <c r="AM19" s="141">
        <v>0</v>
      </c>
      <c r="AN19" s="141">
        <v>0</v>
      </c>
      <c r="AO19" s="141">
        <v>0</v>
      </c>
      <c r="AP19" s="141">
        <v>0</v>
      </c>
      <c r="AQ19" s="150">
        <v>0</v>
      </c>
      <c r="AR19" s="141">
        <v>0</v>
      </c>
      <c r="AS19" s="141">
        <v>0</v>
      </c>
      <c r="AT19" s="141">
        <v>0</v>
      </c>
      <c r="AU19" s="141">
        <v>0</v>
      </c>
      <c r="AV19" s="141">
        <v>0</v>
      </c>
      <c r="AW19" s="141">
        <v>0</v>
      </c>
      <c r="AX19" s="150">
        <v>0</v>
      </c>
      <c r="AY19" s="140">
        <v>104.306861</v>
      </c>
      <c r="AZ19" s="142">
        <v>155.62422000000001</v>
      </c>
      <c r="BA19" s="142">
        <v>5.9640000000000004</v>
      </c>
      <c r="BB19" s="142">
        <v>0</v>
      </c>
      <c r="BC19" s="142">
        <v>0</v>
      </c>
      <c r="BD19" s="142">
        <v>0</v>
      </c>
      <c r="BE19" s="142">
        <v>0</v>
      </c>
      <c r="BF19" s="210">
        <f t="shared" si="9"/>
        <v>0.104306861</v>
      </c>
      <c r="BG19" s="142">
        <f t="shared" si="3"/>
        <v>0.15562422000000001</v>
      </c>
      <c r="BH19" s="142">
        <f t="shared" si="4"/>
        <v>5.9640000000000006E-3</v>
      </c>
      <c r="BI19" s="142">
        <f t="shared" si="5"/>
        <v>0</v>
      </c>
      <c r="BJ19" s="142">
        <f t="shared" si="6"/>
        <v>0</v>
      </c>
      <c r="BK19" s="142">
        <f t="shared" si="7"/>
        <v>0</v>
      </c>
      <c r="BL19" s="143">
        <f t="shared" si="8"/>
        <v>0</v>
      </c>
    </row>
    <row r="20" spans="1:64" x14ac:dyDescent="0.3">
      <c r="A20" s="148" t="s">
        <v>343</v>
      </c>
      <c r="B20" s="144">
        <v>0</v>
      </c>
      <c r="C20" s="145">
        <v>0</v>
      </c>
      <c r="D20" s="145">
        <v>0</v>
      </c>
      <c r="E20" s="145">
        <v>0</v>
      </c>
      <c r="F20" s="145">
        <v>0</v>
      </c>
      <c r="G20" s="145">
        <v>0</v>
      </c>
      <c r="H20" s="146">
        <v>0</v>
      </c>
      <c r="I20" s="144">
        <v>0</v>
      </c>
      <c r="J20" s="145">
        <v>0</v>
      </c>
      <c r="K20" s="145">
        <v>0</v>
      </c>
      <c r="L20" s="145">
        <v>0</v>
      </c>
      <c r="M20" s="145">
        <v>0</v>
      </c>
      <c r="N20" s="145">
        <v>0</v>
      </c>
      <c r="O20" s="146">
        <v>0</v>
      </c>
      <c r="P20" s="144">
        <v>0</v>
      </c>
      <c r="Q20" s="145">
        <v>0</v>
      </c>
      <c r="R20" s="145">
        <v>0</v>
      </c>
      <c r="S20" s="145">
        <v>0</v>
      </c>
      <c r="T20" s="145">
        <v>0</v>
      </c>
      <c r="U20" s="145">
        <v>0</v>
      </c>
      <c r="V20" s="146">
        <v>0</v>
      </c>
      <c r="W20" s="144">
        <v>0</v>
      </c>
      <c r="X20" s="145">
        <v>0</v>
      </c>
      <c r="Y20" s="145">
        <v>0</v>
      </c>
      <c r="Z20" s="145">
        <v>0</v>
      </c>
      <c r="AA20" s="145">
        <v>0</v>
      </c>
      <c r="AB20" s="145">
        <v>0</v>
      </c>
      <c r="AC20" s="146">
        <v>0</v>
      </c>
      <c r="AD20" s="144">
        <v>0</v>
      </c>
      <c r="AE20" s="145">
        <v>0</v>
      </c>
      <c r="AF20" s="145">
        <v>0</v>
      </c>
      <c r="AG20" s="145">
        <v>0</v>
      </c>
      <c r="AH20" s="145">
        <v>0</v>
      </c>
      <c r="AI20" s="145">
        <v>0</v>
      </c>
      <c r="AJ20" s="146">
        <v>0</v>
      </c>
      <c r="AK20" s="144">
        <v>0</v>
      </c>
      <c r="AL20" s="145">
        <v>41</v>
      </c>
      <c r="AM20" s="145">
        <v>0</v>
      </c>
      <c r="AN20" s="145">
        <v>0</v>
      </c>
      <c r="AO20" s="145">
        <v>0</v>
      </c>
      <c r="AP20" s="145">
        <v>0</v>
      </c>
      <c r="AQ20" s="146">
        <v>0</v>
      </c>
      <c r="AR20" s="145">
        <v>0</v>
      </c>
      <c r="AS20" s="145">
        <v>0</v>
      </c>
      <c r="AT20" s="145">
        <v>0</v>
      </c>
      <c r="AU20" s="145">
        <v>0</v>
      </c>
      <c r="AV20" s="145">
        <v>0</v>
      </c>
      <c r="AW20" s="145">
        <v>0</v>
      </c>
      <c r="AX20" s="146">
        <v>0</v>
      </c>
      <c r="AY20" s="144">
        <v>0</v>
      </c>
      <c r="AZ20" s="145">
        <v>41</v>
      </c>
      <c r="BA20" s="145">
        <v>0</v>
      </c>
      <c r="BB20" s="145">
        <v>0</v>
      </c>
      <c r="BC20" s="145">
        <v>0</v>
      </c>
      <c r="BD20" s="145">
        <v>0</v>
      </c>
      <c r="BE20" s="145">
        <v>0</v>
      </c>
      <c r="BF20" s="144">
        <f t="shared" si="9"/>
        <v>0</v>
      </c>
      <c r="BG20" s="145">
        <f t="shared" si="3"/>
        <v>4.1000000000000002E-2</v>
      </c>
      <c r="BH20" s="145">
        <f t="shared" si="4"/>
        <v>0</v>
      </c>
      <c r="BI20" s="145">
        <f t="shared" si="5"/>
        <v>0</v>
      </c>
      <c r="BJ20" s="145">
        <f t="shared" si="6"/>
        <v>0</v>
      </c>
      <c r="BK20" s="145">
        <f t="shared" si="7"/>
        <v>0</v>
      </c>
      <c r="BL20" s="146">
        <f t="shared" si="8"/>
        <v>0</v>
      </c>
    </row>
    <row r="21" spans="1:64" x14ac:dyDescent="0.3">
      <c r="A21" s="147" t="s">
        <v>165</v>
      </c>
      <c r="B21" s="140">
        <v>0</v>
      </c>
      <c r="C21" s="141">
        <v>0</v>
      </c>
      <c r="D21" s="141">
        <v>0</v>
      </c>
      <c r="E21" s="141">
        <v>0</v>
      </c>
      <c r="F21" s="141">
        <v>0</v>
      </c>
      <c r="G21" s="141">
        <v>0</v>
      </c>
      <c r="H21" s="150">
        <v>0</v>
      </c>
      <c r="I21" s="140">
        <v>0</v>
      </c>
      <c r="J21" s="141">
        <v>0</v>
      </c>
      <c r="K21" s="141">
        <v>0</v>
      </c>
      <c r="L21" s="141">
        <v>0</v>
      </c>
      <c r="M21" s="141">
        <v>0</v>
      </c>
      <c r="N21" s="141">
        <v>0</v>
      </c>
      <c r="O21" s="150">
        <v>0</v>
      </c>
      <c r="P21" s="140">
        <v>0</v>
      </c>
      <c r="Q21" s="141">
        <v>0</v>
      </c>
      <c r="R21" s="141">
        <v>0</v>
      </c>
      <c r="S21" s="141">
        <v>0</v>
      </c>
      <c r="T21" s="141">
        <v>0</v>
      </c>
      <c r="U21" s="141">
        <v>0</v>
      </c>
      <c r="V21" s="150">
        <v>0</v>
      </c>
      <c r="W21" s="140">
        <v>0</v>
      </c>
      <c r="X21" s="141">
        <v>0</v>
      </c>
      <c r="Y21" s="141">
        <v>0</v>
      </c>
      <c r="Z21" s="141">
        <v>0</v>
      </c>
      <c r="AA21" s="141">
        <v>0</v>
      </c>
      <c r="AB21" s="141">
        <v>0</v>
      </c>
      <c r="AC21" s="150">
        <v>0</v>
      </c>
      <c r="AD21" s="140">
        <v>0</v>
      </c>
      <c r="AE21" s="141">
        <v>44.435000000000002</v>
      </c>
      <c r="AF21" s="141">
        <v>0</v>
      </c>
      <c r="AG21" s="141">
        <v>0</v>
      </c>
      <c r="AH21" s="141">
        <v>0</v>
      </c>
      <c r="AI21" s="141">
        <v>0</v>
      </c>
      <c r="AJ21" s="150">
        <v>0</v>
      </c>
      <c r="AK21" s="140">
        <v>0</v>
      </c>
      <c r="AL21" s="141">
        <v>8977</v>
      </c>
      <c r="AM21" s="141">
        <v>0</v>
      </c>
      <c r="AN21" s="141">
        <v>0</v>
      </c>
      <c r="AO21" s="141">
        <v>0</v>
      </c>
      <c r="AP21" s="141">
        <v>0</v>
      </c>
      <c r="AQ21" s="150">
        <v>0</v>
      </c>
      <c r="AR21" s="141">
        <v>0</v>
      </c>
      <c r="AS21" s="141">
        <v>0</v>
      </c>
      <c r="AT21" s="141">
        <v>0</v>
      </c>
      <c r="AU21" s="141">
        <v>0</v>
      </c>
      <c r="AV21" s="141">
        <v>0</v>
      </c>
      <c r="AW21" s="141">
        <v>0</v>
      </c>
      <c r="AX21" s="150">
        <v>0</v>
      </c>
      <c r="AY21" s="140">
        <v>0</v>
      </c>
      <c r="AZ21" s="142">
        <v>9021.4349999999995</v>
      </c>
      <c r="BA21" s="142">
        <v>0</v>
      </c>
      <c r="BB21" s="142">
        <v>0</v>
      </c>
      <c r="BC21" s="142">
        <v>0</v>
      </c>
      <c r="BD21" s="142">
        <v>0</v>
      </c>
      <c r="BE21" s="142">
        <v>0</v>
      </c>
      <c r="BF21" s="210">
        <f t="shared" si="9"/>
        <v>0</v>
      </c>
      <c r="BG21" s="142">
        <f t="shared" si="3"/>
        <v>9.0214350000000003</v>
      </c>
      <c r="BH21" s="142">
        <f t="shared" si="4"/>
        <v>0</v>
      </c>
      <c r="BI21" s="142">
        <f t="shared" si="5"/>
        <v>0</v>
      </c>
      <c r="BJ21" s="142">
        <f t="shared" si="6"/>
        <v>0</v>
      </c>
      <c r="BK21" s="142">
        <f t="shared" si="7"/>
        <v>0</v>
      </c>
      <c r="BL21" s="143">
        <f t="shared" si="8"/>
        <v>0</v>
      </c>
    </row>
    <row r="22" spans="1:64" x14ac:dyDescent="0.3">
      <c r="A22" s="148" t="s">
        <v>282</v>
      </c>
      <c r="B22" s="144">
        <v>0</v>
      </c>
      <c r="C22" s="145">
        <v>0</v>
      </c>
      <c r="D22" s="145">
        <v>0</v>
      </c>
      <c r="E22" s="145">
        <v>0</v>
      </c>
      <c r="F22" s="145">
        <v>0</v>
      </c>
      <c r="G22" s="145">
        <v>0</v>
      </c>
      <c r="H22" s="146">
        <v>0</v>
      </c>
      <c r="I22" s="144">
        <v>0</v>
      </c>
      <c r="J22" s="145">
        <v>0</v>
      </c>
      <c r="K22" s="145">
        <v>0</v>
      </c>
      <c r="L22" s="145">
        <v>0</v>
      </c>
      <c r="M22" s="145">
        <v>0</v>
      </c>
      <c r="N22" s="145">
        <v>0</v>
      </c>
      <c r="O22" s="146">
        <v>0</v>
      </c>
      <c r="P22" s="144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6">
        <v>0</v>
      </c>
      <c r="W22" s="144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6">
        <v>0</v>
      </c>
      <c r="AD22" s="144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6">
        <v>0</v>
      </c>
      <c r="AK22" s="144">
        <v>0</v>
      </c>
      <c r="AL22" s="145">
        <v>498</v>
      </c>
      <c r="AM22" s="145">
        <v>0</v>
      </c>
      <c r="AN22" s="145">
        <v>0</v>
      </c>
      <c r="AO22" s="145">
        <v>0</v>
      </c>
      <c r="AP22" s="145">
        <v>0</v>
      </c>
      <c r="AQ22" s="146">
        <v>0</v>
      </c>
      <c r="AR22" s="145">
        <v>0</v>
      </c>
      <c r="AS22" s="145">
        <v>0</v>
      </c>
      <c r="AT22" s="145">
        <v>0</v>
      </c>
      <c r="AU22" s="145">
        <v>0</v>
      </c>
      <c r="AV22" s="145">
        <v>0</v>
      </c>
      <c r="AW22" s="145">
        <v>0</v>
      </c>
      <c r="AX22" s="146">
        <v>0</v>
      </c>
      <c r="AY22" s="144">
        <v>0</v>
      </c>
      <c r="AZ22" s="145">
        <v>498</v>
      </c>
      <c r="BA22" s="145">
        <v>0</v>
      </c>
      <c r="BB22" s="145">
        <v>0</v>
      </c>
      <c r="BC22" s="145">
        <v>0</v>
      </c>
      <c r="BD22" s="145">
        <v>0</v>
      </c>
      <c r="BE22" s="145">
        <v>0</v>
      </c>
      <c r="BF22" s="144">
        <f t="shared" si="9"/>
        <v>0</v>
      </c>
      <c r="BG22" s="145">
        <f t="shared" si="3"/>
        <v>0.498</v>
      </c>
      <c r="BH22" s="145">
        <f t="shared" si="4"/>
        <v>0</v>
      </c>
      <c r="BI22" s="145">
        <f t="shared" si="5"/>
        <v>0</v>
      </c>
      <c r="BJ22" s="145">
        <f t="shared" si="6"/>
        <v>0</v>
      </c>
      <c r="BK22" s="145">
        <f t="shared" si="7"/>
        <v>0</v>
      </c>
      <c r="BL22" s="146">
        <f t="shared" si="8"/>
        <v>0</v>
      </c>
    </row>
    <row r="23" spans="1:64" x14ac:dyDescent="0.3">
      <c r="A23" s="147" t="s">
        <v>166</v>
      </c>
      <c r="B23" s="140">
        <v>0</v>
      </c>
      <c r="C23" s="141">
        <v>0</v>
      </c>
      <c r="D23" s="141">
        <v>0</v>
      </c>
      <c r="E23" s="141">
        <v>0</v>
      </c>
      <c r="F23" s="141">
        <v>0</v>
      </c>
      <c r="G23" s="141">
        <v>0</v>
      </c>
      <c r="H23" s="150">
        <v>0</v>
      </c>
      <c r="I23" s="140">
        <v>0</v>
      </c>
      <c r="J23" s="141">
        <v>0</v>
      </c>
      <c r="K23" s="141">
        <v>21.71</v>
      </c>
      <c r="L23" s="141">
        <v>0</v>
      </c>
      <c r="M23" s="141">
        <v>0</v>
      </c>
      <c r="N23" s="141">
        <v>0</v>
      </c>
      <c r="O23" s="150">
        <v>0</v>
      </c>
      <c r="P23" s="140">
        <v>0</v>
      </c>
      <c r="Q23" s="141">
        <v>0</v>
      </c>
      <c r="R23" s="141">
        <v>0</v>
      </c>
      <c r="S23" s="141">
        <v>0</v>
      </c>
      <c r="T23" s="141">
        <v>0</v>
      </c>
      <c r="U23" s="141">
        <v>0</v>
      </c>
      <c r="V23" s="150">
        <v>0</v>
      </c>
      <c r="W23" s="140">
        <v>0</v>
      </c>
      <c r="X23" s="141">
        <v>2878.9395519999998</v>
      </c>
      <c r="Y23" s="141">
        <v>0</v>
      </c>
      <c r="Z23" s="141">
        <v>0</v>
      </c>
      <c r="AA23" s="141">
        <v>0</v>
      </c>
      <c r="AB23" s="141">
        <v>0</v>
      </c>
      <c r="AC23" s="150">
        <v>0</v>
      </c>
      <c r="AD23" s="140">
        <v>0</v>
      </c>
      <c r="AE23" s="141">
        <v>0</v>
      </c>
      <c r="AF23" s="141">
        <v>0</v>
      </c>
      <c r="AG23" s="141">
        <v>0</v>
      </c>
      <c r="AH23" s="141">
        <v>0</v>
      </c>
      <c r="AI23" s="141">
        <v>0</v>
      </c>
      <c r="AJ23" s="150">
        <v>0</v>
      </c>
      <c r="AK23" s="140">
        <v>0</v>
      </c>
      <c r="AL23" s="141">
        <v>0</v>
      </c>
      <c r="AM23" s="141">
        <v>104.32259999999999</v>
      </c>
      <c r="AN23" s="141">
        <v>0</v>
      </c>
      <c r="AO23" s="141">
        <v>0</v>
      </c>
      <c r="AP23" s="141">
        <v>0</v>
      </c>
      <c r="AQ23" s="150">
        <v>0</v>
      </c>
      <c r="AR23" s="141">
        <v>0</v>
      </c>
      <c r="AS23" s="141">
        <v>0</v>
      </c>
      <c r="AT23" s="141">
        <v>0</v>
      </c>
      <c r="AU23" s="141">
        <v>0</v>
      </c>
      <c r="AV23" s="141">
        <v>0</v>
      </c>
      <c r="AW23" s="141">
        <v>0</v>
      </c>
      <c r="AX23" s="150">
        <v>0</v>
      </c>
      <c r="AY23" s="140">
        <v>0</v>
      </c>
      <c r="AZ23" s="142">
        <v>2878.9395519999998</v>
      </c>
      <c r="BA23" s="142">
        <v>126.0326</v>
      </c>
      <c r="BB23" s="142">
        <v>0</v>
      </c>
      <c r="BC23" s="142">
        <v>0</v>
      </c>
      <c r="BD23" s="142">
        <v>0</v>
      </c>
      <c r="BE23" s="142">
        <v>0</v>
      </c>
      <c r="BF23" s="210">
        <f t="shared" si="9"/>
        <v>0</v>
      </c>
      <c r="BG23" s="142">
        <f t="shared" si="3"/>
        <v>2.8789395519999998</v>
      </c>
      <c r="BH23" s="142">
        <f t="shared" si="4"/>
        <v>0.12603259999999999</v>
      </c>
      <c r="BI23" s="142">
        <f t="shared" si="5"/>
        <v>0</v>
      </c>
      <c r="BJ23" s="142">
        <f t="shared" si="6"/>
        <v>0</v>
      </c>
      <c r="BK23" s="142">
        <f t="shared" si="7"/>
        <v>0</v>
      </c>
      <c r="BL23" s="143">
        <f t="shared" si="8"/>
        <v>0</v>
      </c>
    </row>
    <row r="24" spans="1:64" x14ac:dyDescent="0.3">
      <c r="A24" s="148" t="s">
        <v>167</v>
      </c>
      <c r="B24" s="144">
        <v>0</v>
      </c>
      <c r="C24" s="145">
        <v>0</v>
      </c>
      <c r="D24" s="145">
        <v>0</v>
      </c>
      <c r="E24" s="145">
        <v>0</v>
      </c>
      <c r="F24" s="145">
        <v>0</v>
      </c>
      <c r="G24" s="145">
        <v>0</v>
      </c>
      <c r="H24" s="146">
        <v>0</v>
      </c>
      <c r="I24" s="144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6">
        <v>0</v>
      </c>
      <c r="P24" s="144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6">
        <v>0</v>
      </c>
      <c r="W24" s="144">
        <v>0</v>
      </c>
      <c r="X24" s="145">
        <v>10660.4307579999</v>
      </c>
      <c r="Y24" s="145">
        <v>0</v>
      </c>
      <c r="Z24" s="145">
        <v>0</v>
      </c>
      <c r="AA24" s="145">
        <v>0</v>
      </c>
      <c r="AB24" s="145">
        <v>0</v>
      </c>
      <c r="AC24" s="146">
        <v>0</v>
      </c>
      <c r="AD24" s="144">
        <v>0</v>
      </c>
      <c r="AE24" s="145">
        <v>4173.9896770359501</v>
      </c>
      <c r="AF24" s="145">
        <v>0</v>
      </c>
      <c r="AG24" s="145">
        <v>0</v>
      </c>
      <c r="AH24" s="145">
        <v>0</v>
      </c>
      <c r="AI24" s="145">
        <v>0</v>
      </c>
      <c r="AJ24" s="146">
        <v>0</v>
      </c>
      <c r="AK24" s="144">
        <v>0</v>
      </c>
      <c r="AL24" s="145">
        <v>0</v>
      </c>
      <c r="AM24" s="145">
        <v>0</v>
      </c>
      <c r="AN24" s="145">
        <v>0</v>
      </c>
      <c r="AO24" s="145">
        <v>0</v>
      </c>
      <c r="AP24" s="145">
        <v>0</v>
      </c>
      <c r="AQ24" s="146">
        <v>0</v>
      </c>
      <c r="AR24" s="145">
        <v>0</v>
      </c>
      <c r="AS24" s="145">
        <v>0</v>
      </c>
      <c r="AT24" s="145">
        <v>0</v>
      </c>
      <c r="AU24" s="145">
        <v>0</v>
      </c>
      <c r="AV24" s="145">
        <v>0</v>
      </c>
      <c r="AW24" s="145">
        <v>0</v>
      </c>
      <c r="AX24" s="146">
        <v>0</v>
      </c>
      <c r="AY24" s="144">
        <v>0</v>
      </c>
      <c r="AZ24" s="145">
        <v>14834.42043503585</v>
      </c>
      <c r="BA24" s="145">
        <v>0</v>
      </c>
      <c r="BB24" s="145">
        <v>0</v>
      </c>
      <c r="BC24" s="145">
        <v>0</v>
      </c>
      <c r="BD24" s="145">
        <v>0</v>
      </c>
      <c r="BE24" s="145">
        <v>0</v>
      </c>
      <c r="BF24" s="144">
        <f t="shared" si="9"/>
        <v>0</v>
      </c>
      <c r="BG24" s="145">
        <f t="shared" si="3"/>
        <v>14.834420435035851</v>
      </c>
      <c r="BH24" s="145">
        <f t="shared" si="4"/>
        <v>0</v>
      </c>
      <c r="BI24" s="145">
        <f t="shared" si="5"/>
        <v>0</v>
      </c>
      <c r="BJ24" s="145">
        <f t="shared" si="6"/>
        <v>0</v>
      </c>
      <c r="BK24" s="145">
        <f t="shared" si="7"/>
        <v>0</v>
      </c>
      <c r="BL24" s="146">
        <f t="shared" si="8"/>
        <v>0</v>
      </c>
    </row>
    <row r="25" spans="1:64" x14ac:dyDescent="0.3">
      <c r="A25" s="147" t="s">
        <v>168</v>
      </c>
      <c r="B25" s="140">
        <v>0</v>
      </c>
      <c r="C25" s="141">
        <v>0</v>
      </c>
      <c r="D25" s="141">
        <v>0</v>
      </c>
      <c r="E25" s="141">
        <v>0</v>
      </c>
      <c r="F25" s="141">
        <v>0</v>
      </c>
      <c r="G25" s="141">
        <v>14</v>
      </c>
      <c r="H25" s="150">
        <v>0</v>
      </c>
      <c r="I25" s="140">
        <v>0</v>
      </c>
      <c r="J25" s="141">
        <v>208.41399999999999</v>
      </c>
      <c r="K25" s="141">
        <v>0</v>
      </c>
      <c r="L25" s="141">
        <v>0</v>
      </c>
      <c r="M25" s="141">
        <v>0</v>
      </c>
      <c r="N25" s="141">
        <v>0</v>
      </c>
      <c r="O25" s="150">
        <v>0</v>
      </c>
      <c r="P25" s="140">
        <v>0</v>
      </c>
      <c r="Q25" s="141">
        <v>0</v>
      </c>
      <c r="R25" s="141">
        <v>0</v>
      </c>
      <c r="S25" s="141">
        <v>0</v>
      </c>
      <c r="T25" s="141">
        <v>0</v>
      </c>
      <c r="U25" s="141">
        <v>0</v>
      </c>
      <c r="V25" s="150">
        <v>0</v>
      </c>
      <c r="W25" s="140">
        <v>0</v>
      </c>
      <c r="X25" s="141">
        <v>2355.318221</v>
      </c>
      <c r="Y25" s="141">
        <v>0.5</v>
      </c>
      <c r="Z25" s="141">
        <v>1670.8197969999999</v>
      </c>
      <c r="AA25" s="141">
        <v>0</v>
      </c>
      <c r="AB25" s="141">
        <v>0</v>
      </c>
      <c r="AC25" s="150">
        <v>0</v>
      </c>
      <c r="AD25" s="140">
        <v>0</v>
      </c>
      <c r="AE25" s="141">
        <v>0</v>
      </c>
      <c r="AF25" s="141">
        <v>2003.8231502598237</v>
      </c>
      <c r="AG25" s="141">
        <v>0</v>
      </c>
      <c r="AH25" s="141">
        <v>0</v>
      </c>
      <c r="AI25" s="141">
        <v>0</v>
      </c>
      <c r="AJ25" s="150">
        <v>0</v>
      </c>
      <c r="AK25" s="140">
        <v>0</v>
      </c>
      <c r="AL25" s="141">
        <v>94733.090400000001</v>
      </c>
      <c r="AM25" s="141">
        <v>312.37124879020001</v>
      </c>
      <c r="AN25" s="141">
        <v>4585.34728</v>
      </c>
      <c r="AO25" s="141">
        <v>76.679122268399993</v>
      </c>
      <c r="AP25" s="141">
        <v>0</v>
      </c>
      <c r="AQ25" s="150">
        <v>0</v>
      </c>
      <c r="AR25" s="141">
        <v>0</v>
      </c>
      <c r="AS25" s="141">
        <v>0</v>
      </c>
      <c r="AT25" s="141">
        <v>0</v>
      </c>
      <c r="AU25" s="141">
        <v>0</v>
      </c>
      <c r="AV25" s="141">
        <v>0</v>
      </c>
      <c r="AW25" s="141">
        <v>0</v>
      </c>
      <c r="AX25" s="150">
        <v>0</v>
      </c>
      <c r="AY25" s="140">
        <v>0</v>
      </c>
      <c r="AZ25" s="142">
        <v>97296.822620999999</v>
      </c>
      <c r="BA25" s="142">
        <v>2316.6943990500235</v>
      </c>
      <c r="BB25" s="142">
        <v>6256.1670770000001</v>
      </c>
      <c r="BC25" s="142">
        <v>76.679122268399993</v>
      </c>
      <c r="BD25" s="142">
        <v>14</v>
      </c>
      <c r="BE25" s="142">
        <v>0</v>
      </c>
      <c r="BF25" s="210">
        <f t="shared" si="9"/>
        <v>0</v>
      </c>
      <c r="BG25" s="142">
        <f t="shared" si="3"/>
        <v>97.296822621000004</v>
      </c>
      <c r="BH25" s="142">
        <f t="shared" si="4"/>
        <v>2.3166943990500237</v>
      </c>
      <c r="BI25" s="142">
        <f t="shared" si="5"/>
        <v>6.2561670769999997</v>
      </c>
      <c r="BJ25" s="142">
        <f t="shared" si="6"/>
        <v>7.6679122268399999E-2</v>
      </c>
      <c r="BK25" s="142">
        <f t="shared" si="7"/>
        <v>1.4E-2</v>
      </c>
      <c r="BL25" s="143">
        <f t="shared" si="8"/>
        <v>0</v>
      </c>
    </row>
    <row r="26" spans="1:64" x14ac:dyDescent="0.3">
      <c r="A26" s="148" t="s">
        <v>313</v>
      </c>
      <c r="B26" s="144">
        <v>0</v>
      </c>
      <c r="C26" s="145">
        <v>0</v>
      </c>
      <c r="D26" s="145">
        <v>0</v>
      </c>
      <c r="E26" s="145">
        <v>0</v>
      </c>
      <c r="F26" s="145">
        <v>0</v>
      </c>
      <c r="G26" s="145">
        <v>0</v>
      </c>
      <c r="H26" s="146">
        <v>0</v>
      </c>
      <c r="I26" s="144">
        <v>0</v>
      </c>
      <c r="J26" s="145">
        <v>0</v>
      </c>
      <c r="K26" s="145">
        <v>0</v>
      </c>
      <c r="L26" s="145">
        <v>0</v>
      </c>
      <c r="M26" s="145">
        <v>0</v>
      </c>
      <c r="N26" s="145">
        <v>0</v>
      </c>
      <c r="O26" s="146">
        <v>0</v>
      </c>
      <c r="P26" s="144">
        <v>0</v>
      </c>
      <c r="Q26" s="145">
        <v>0</v>
      </c>
      <c r="R26" s="145">
        <v>0</v>
      </c>
      <c r="S26" s="145">
        <v>0</v>
      </c>
      <c r="T26" s="145">
        <v>0</v>
      </c>
      <c r="U26" s="145">
        <v>0</v>
      </c>
      <c r="V26" s="146">
        <v>0</v>
      </c>
      <c r="W26" s="144">
        <v>0</v>
      </c>
      <c r="X26" s="145">
        <v>0</v>
      </c>
      <c r="Y26" s="145">
        <v>0</v>
      </c>
      <c r="Z26" s="145">
        <v>0</v>
      </c>
      <c r="AA26" s="145">
        <v>0</v>
      </c>
      <c r="AB26" s="145">
        <v>0</v>
      </c>
      <c r="AC26" s="146">
        <v>0</v>
      </c>
      <c r="AD26" s="144">
        <v>0</v>
      </c>
      <c r="AE26" s="145">
        <v>0</v>
      </c>
      <c r="AF26" s="145">
        <v>0</v>
      </c>
      <c r="AG26" s="145">
        <v>0</v>
      </c>
      <c r="AH26" s="145">
        <v>0</v>
      </c>
      <c r="AI26" s="145">
        <v>0</v>
      </c>
      <c r="AJ26" s="146">
        <v>0</v>
      </c>
      <c r="AK26" s="144">
        <v>0</v>
      </c>
      <c r="AL26" s="145">
        <v>325.16379000000001</v>
      </c>
      <c r="AM26" s="145">
        <v>0</v>
      </c>
      <c r="AN26" s="145">
        <v>0</v>
      </c>
      <c r="AO26" s="145">
        <v>0</v>
      </c>
      <c r="AP26" s="145">
        <v>0</v>
      </c>
      <c r="AQ26" s="146">
        <v>0</v>
      </c>
      <c r="AR26" s="145">
        <v>0</v>
      </c>
      <c r="AS26" s="145">
        <v>0</v>
      </c>
      <c r="AT26" s="145">
        <v>0</v>
      </c>
      <c r="AU26" s="145">
        <v>0</v>
      </c>
      <c r="AV26" s="145">
        <v>0</v>
      </c>
      <c r="AW26" s="145">
        <v>0</v>
      </c>
      <c r="AX26" s="146">
        <v>0</v>
      </c>
      <c r="AY26" s="144">
        <v>0</v>
      </c>
      <c r="AZ26" s="145">
        <v>325.16379000000001</v>
      </c>
      <c r="BA26" s="145">
        <v>0</v>
      </c>
      <c r="BB26" s="145">
        <v>0</v>
      </c>
      <c r="BC26" s="145">
        <v>0</v>
      </c>
      <c r="BD26" s="145">
        <v>0</v>
      </c>
      <c r="BE26" s="145">
        <v>0</v>
      </c>
      <c r="BF26" s="144">
        <f t="shared" si="9"/>
        <v>0</v>
      </c>
      <c r="BG26" s="145">
        <f t="shared" si="3"/>
        <v>0.32516379000000001</v>
      </c>
      <c r="BH26" s="145">
        <f t="shared" si="4"/>
        <v>0</v>
      </c>
      <c r="BI26" s="145">
        <f t="shared" si="5"/>
        <v>0</v>
      </c>
      <c r="BJ26" s="145">
        <f t="shared" si="6"/>
        <v>0</v>
      </c>
      <c r="BK26" s="145">
        <f t="shared" si="7"/>
        <v>0</v>
      </c>
      <c r="BL26" s="146">
        <f t="shared" si="8"/>
        <v>0</v>
      </c>
    </row>
    <row r="27" spans="1:64" x14ac:dyDescent="0.3">
      <c r="A27" s="147" t="s">
        <v>169</v>
      </c>
      <c r="B27" s="140">
        <v>0</v>
      </c>
      <c r="C27" s="141">
        <v>0</v>
      </c>
      <c r="D27" s="141">
        <v>0</v>
      </c>
      <c r="E27" s="141">
        <v>0</v>
      </c>
      <c r="F27" s="141">
        <v>0</v>
      </c>
      <c r="G27" s="141">
        <v>0</v>
      </c>
      <c r="H27" s="150">
        <v>0</v>
      </c>
      <c r="I27" s="140">
        <v>0</v>
      </c>
      <c r="J27" s="141">
        <v>0</v>
      </c>
      <c r="K27" s="141">
        <v>0</v>
      </c>
      <c r="L27" s="141">
        <v>0</v>
      </c>
      <c r="M27" s="141">
        <v>0</v>
      </c>
      <c r="N27" s="141">
        <v>0</v>
      </c>
      <c r="O27" s="150">
        <v>0</v>
      </c>
      <c r="P27" s="140">
        <v>0</v>
      </c>
      <c r="Q27" s="141">
        <v>0</v>
      </c>
      <c r="R27" s="141">
        <v>0</v>
      </c>
      <c r="S27" s="141">
        <v>0</v>
      </c>
      <c r="T27" s="141">
        <v>0</v>
      </c>
      <c r="U27" s="141">
        <v>0</v>
      </c>
      <c r="V27" s="150">
        <v>0</v>
      </c>
      <c r="W27" s="140">
        <v>0</v>
      </c>
      <c r="X27" s="141">
        <v>5757</v>
      </c>
      <c r="Y27" s="141">
        <v>0</v>
      </c>
      <c r="Z27" s="141">
        <v>0</v>
      </c>
      <c r="AA27" s="141">
        <v>0</v>
      </c>
      <c r="AB27" s="141">
        <v>0</v>
      </c>
      <c r="AC27" s="150">
        <v>0</v>
      </c>
      <c r="AD27" s="140">
        <v>0</v>
      </c>
      <c r="AE27" s="141">
        <v>11542.66411</v>
      </c>
      <c r="AF27" s="141">
        <v>0</v>
      </c>
      <c r="AG27" s="141">
        <v>0</v>
      </c>
      <c r="AH27" s="141">
        <v>0</v>
      </c>
      <c r="AI27" s="141">
        <v>0</v>
      </c>
      <c r="AJ27" s="150">
        <v>0</v>
      </c>
      <c r="AK27" s="140">
        <v>0</v>
      </c>
      <c r="AL27" s="141">
        <v>16234.673000000001</v>
      </c>
      <c r="AM27" s="141">
        <v>0</v>
      </c>
      <c r="AN27" s="141">
        <v>0</v>
      </c>
      <c r="AO27" s="141">
        <v>0</v>
      </c>
      <c r="AP27" s="141">
        <v>0</v>
      </c>
      <c r="AQ27" s="150">
        <v>0</v>
      </c>
      <c r="AR27" s="141">
        <v>0</v>
      </c>
      <c r="AS27" s="141">
        <v>0</v>
      </c>
      <c r="AT27" s="141">
        <v>0</v>
      </c>
      <c r="AU27" s="141">
        <v>0</v>
      </c>
      <c r="AV27" s="141">
        <v>0</v>
      </c>
      <c r="AW27" s="141">
        <v>0</v>
      </c>
      <c r="AX27" s="150">
        <v>0</v>
      </c>
      <c r="AY27" s="140">
        <v>0</v>
      </c>
      <c r="AZ27" s="142">
        <v>33534.33711</v>
      </c>
      <c r="BA27" s="142">
        <v>0</v>
      </c>
      <c r="BB27" s="142">
        <v>0</v>
      </c>
      <c r="BC27" s="142">
        <v>0</v>
      </c>
      <c r="BD27" s="142">
        <v>0</v>
      </c>
      <c r="BE27" s="142">
        <v>0</v>
      </c>
      <c r="BF27" s="210">
        <f t="shared" si="9"/>
        <v>0</v>
      </c>
      <c r="BG27" s="142">
        <f t="shared" si="3"/>
        <v>33.534337110000003</v>
      </c>
      <c r="BH27" s="142">
        <f t="shared" si="4"/>
        <v>0</v>
      </c>
      <c r="BI27" s="142">
        <f t="shared" si="5"/>
        <v>0</v>
      </c>
      <c r="BJ27" s="142">
        <f t="shared" si="6"/>
        <v>0</v>
      </c>
      <c r="BK27" s="142">
        <f t="shared" si="7"/>
        <v>0</v>
      </c>
      <c r="BL27" s="143">
        <f t="shared" si="8"/>
        <v>0</v>
      </c>
    </row>
    <row r="28" spans="1:64" x14ac:dyDescent="0.3">
      <c r="A28" s="148" t="s">
        <v>170</v>
      </c>
      <c r="B28" s="144">
        <v>0</v>
      </c>
      <c r="C28" s="145">
        <v>0</v>
      </c>
      <c r="D28" s="145">
        <v>0</v>
      </c>
      <c r="E28" s="145">
        <v>0</v>
      </c>
      <c r="F28" s="145">
        <v>0</v>
      </c>
      <c r="G28" s="145">
        <v>0</v>
      </c>
      <c r="H28" s="146">
        <v>0</v>
      </c>
      <c r="I28" s="144">
        <v>0</v>
      </c>
      <c r="J28" s="145">
        <v>0</v>
      </c>
      <c r="K28" s="145">
        <v>3.2719999999999998</v>
      </c>
      <c r="L28" s="145">
        <v>0</v>
      </c>
      <c r="M28" s="145">
        <v>0</v>
      </c>
      <c r="N28" s="145">
        <v>0</v>
      </c>
      <c r="O28" s="146">
        <v>0</v>
      </c>
      <c r="P28" s="144">
        <v>0</v>
      </c>
      <c r="Q28" s="145">
        <v>0</v>
      </c>
      <c r="R28" s="145">
        <v>0</v>
      </c>
      <c r="S28" s="145">
        <v>0</v>
      </c>
      <c r="T28" s="145">
        <v>0</v>
      </c>
      <c r="U28" s="145">
        <v>0</v>
      </c>
      <c r="V28" s="146">
        <v>0</v>
      </c>
      <c r="W28" s="144">
        <v>0</v>
      </c>
      <c r="X28" s="145">
        <v>0</v>
      </c>
      <c r="Y28" s="145">
        <v>0</v>
      </c>
      <c r="Z28" s="145">
        <v>0</v>
      </c>
      <c r="AA28" s="145">
        <v>0</v>
      </c>
      <c r="AB28" s="145">
        <v>0</v>
      </c>
      <c r="AC28" s="146">
        <v>0</v>
      </c>
      <c r="AD28" s="144">
        <v>0</v>
      </c>
      <c r="AE28" s="145">
        <v>0</v>
      </c>
      <c r="AF28" s="145">
        <v>0</v>
      </c>
      <c r="AG28" s="145">
        <v>0</v>
      </c>
      <c r="AH28" s="145">
        <v>0</v>
      </c>
      <c r="AI28" s="145">
        <v>0</v>
      </c>
      <c r="AJ28" s="146">
        <v>0</v>
      </c>
      <c r="AK28" s="144">
        <v>0</v>
      </c>
      <c r="AL28" s="145">
        <v>0</v>
      </c>
      <c r="AM28" s="145">
        <v>0</v>
      </c>
      <c r="AN28" s="145">
        <v>0</v>
      </c>
      <c r="AO28" s="145">
        <v>0</v>
      </c>
      <c r="AP28" s="145">
        <v>0</v>
      </c>
      <c r="AQ28" s="146">
        <v>0</v>
      </c>
      <c r="AR28" s="145">
        <v>0</v>
      </c>
      <c r="AS28" s="145">
        <v>0</v>
      </c>
      <c r="AT28" s="145">
        <v>0</v>
      </c>
      <c r="AU28" s="145">
        <v>0</v>
      </c>
      <c r="AV28" s="145">
        <v>0</v>
      </c>
      <c r="AW28" s="145">
        <v>0</v>
      </c>
      <c r="AX28" s="146">
        <v>0</v>
      </c>
      <c r="AY28" s="144">
        <v>0</v>
      </c>
      <c r="AZ28" s="145">
        <v>0</v>
      </c>
      <c r="BA28" s="145">
        <v>3.2719999999999998</v>
      </c>
      <c r="BB28" s="145">
        <v>0</v>
      </c>
      <c r="BC28" s="145">
        <v>0</v>
      </c>
      <c r="BD28" s="145">
        <v>0</v>
      </c>
      <c r="BE28" s="145">
        <v>0</v>
      </c>
      <c r="BF28" s="144">
        <f t="shared" si="9"/>
        <v>0</v>
      </c>
      <c r="BG28" s="145">
        <f t="shared" si="3"/>
        <v>0</v>
      </c>
      <c r="BH28" s="145">
        <f t="shared" si="4"/>
        <v>3.2719999999999997E-3</v>
      </c>
      <c r="BI28" s="145">
        <f t="shared" si="5"/>
        <v>0</v>
      </c>
      <c r="BJ28" s="145">
        <f t="shared" si="6"/>
        <v>0</v>
      </c>
      <c r="BK28" s="145">
        <f t="shared" si="7"/>
        <v>0</v>
      </c>
      <c r="BL28" s="146">
        <f t="shared" si="8"/>
        <v>0</v>
      </c>
    </row>
    <row r="29" spans="1:64" x14ac:dyDescent="0.3">
      <c r="A29" s="147" t="s">
        <v>171</v>
      </c>
      <c r="B29" s="140">
        <v>0</v>
      </c>
      <c r="C29" s="141">
        <v>0</v>
      </c>
      <c r="D29" s="141">
        <v>0</v>
      </c>
      <c r="E29" s="141">
        <v>0</v>
      </c>
      <c r="F29" s="141">
        <v>0</v>
      </c>
      <c r="G29" s="141">
        <v>0</v>
      </c>
      <c r="H29" s="150">
        <v>0</v>
      </c>
      <c r="I29" s="140">
        <v>0</v>
      </c>
      <c r="J29" s="141">
        <v>0</v>
      </c>
      <c r="K29" s="141">
        <v>0</v>
      </c>
      <c r="L29" s="141">
        <v>0</v>
      </c>
      <c r="M29" s="141">
        <v>0</v>
      </c>
      <c r="N29" s="141">
        <v>0</v>
      </c>
      <c r="O29" s="150">
        <v>0</v>
      </c>
      <c r="P29" s="140">
        <v>0</v>
      </c>
      <c r="Q29" s="141">
        <v>0</v>
      </c>
      <c r="R29" s="141">
        <v>0</v>
      </c>
      <c r="S29" s="141">
        <v>0</v>
      </c>
      <c r="T29" s="141">
        <v>0</v>
      </c>
      <c r="U29" s="141">
        <v>0</v>
      </c>
      <c r="V29" s="150">
        <v>0</v>
      </c>
      <c r="W29" s="140">
        <v>0</v>
      </c>
      <c r="X29" s="141">
        <v>0</v>
      </c>
      <c r="Y29" s="141">
        <v>0</v>
      </c>
      <c r="Z29" s="141">
        <v>0</v>
      </c>
      <c r="AA29" s="141">
        <v>0</v>
      </c>
      <c r="AB29" s="141">
        <v>0</v>
      </c>
      <c r="AC29" s="150">
        <v>0</v>
      </c>
      <c r="AD29" s="140">
        <v>0</v>
      </c>
      <c r="AE29" s="141">
        <v>0</v>
      </c>
      <c r="AF29" s="141">
        <v>0</v>
      </c>
      <c r="AG29" s="141">
        <v>0</v>
      </c>
      <c r="AH29" s="141">
        <v>0</v>
      </c>
      <c r="AI29" s="141">
        <v>0</v>
      </c>
      <c r="AJ29" s="150">
        <v>0</v>
      </c>
      <c r="AK29" s="140">
        <v>0</v>
      </c>
      <c r="AL29" s="141">
        <v>0</v>
      </c>
      <c r="AM29" s="141">
        <v>3.2412999999999998</v>
      </c>
      <c r="AN29" s="141">
        <v>0</v>
      </c>
      <c r="AO29" s="141">
        <v>0</v>
      </c>
      <c r="AP29" s="141">
        <v>0</v>
      </c>
      <c r="AQ29" s="150">
        <v>0</v>
      </c>
      <c r="AR29" s="141">
        <v>0</v>
      </c>
      <c r="AS29" s="141">
        <v>0</v>
      </c>
      <c r="AT29" s="141">
        <v>0</v>
      </c>
      <c r="AU29" s="141">
        <v>0</v>
      </c>
      <c r="AV29" s="141">
        <v>0</v>
      </c>
      <c r="AW29" s="141">
        <v>0</v>
      </c>
      <c r="AX29" s="150">
        <v>0</v>
      </c>
      <c r="AY29" s="140">
        <v>0</v>
      </c>
      <c r="AZ29" s="142">
        <v>0</v>
      </c>
      <c r="BA29" s="142">
        <v>3.2412999999999998</v>
      </c>
      <c r="BB29" s="142">
        <v>0</v>
      </c>
      <c r="BC29" s="142">
        <v>0</v>
      </c>
      <c r="BD29" s="142">
        <v>0</v>
      </c>
      <c r="BE29" s="142">
        <v>0</v>
      </c>
      <c r="BF29" s="210">
        <f t="shared" si="9"/>
        <v>0</v>
      </c>
      <c r="BG29" s="142">
        <f t="shared" si="3"/>
        <v>0</v>
      </c>
      <c r="BH29" s="142">
        <f t="shared" si="4"/>
        <v>3.2412999999999999E-3</v>
      </c>
      <c r="BI29" s="142">
        <f t="shared" si="5"/>
        <v>0</v>
      </c>
      <c r="BJ29" s="142">
        <f t="shared" si="6"/>
        <v>0</v>
      </c>
      <c r="BK29" s="142">
        <f t="shared" si="7"/>
        <v>0</v>
      </c>
      <c r="BL29" s="143">
        <f t="shared" si="8"/>
        <v>0</v>
      </c>
    </row>
    <row r="30" spans="1:64" x14ac:dyDescent="0.3">
      <c r="A30" s="148" t="s">
        <v>344</v>
      </c>
      <c r="B30" s="144">
        <v>0</v>
      </c>
      <c r="C30" s="145">
        <v>0</v>
      </c>
      <c r="D30" s="145">
        <v>0</v>
      </c>
      <c r="E30" s="145">
        <v>0</v>
      </c>
      <c r="F30" s="145">
        <v>0</v>
      </c>
      <c r="G30" s="145">
        <v>0</v>
      </c>
      <c r="H30" s="146">
        <v>0</v>
      </c>
      <c r="I30" s="144">
        <v>0</v>
      </c>
      <c r="J30" s="145">
        <v>0</v>
      </c>
      <c r="K30" s="145">
        <v>3.4359999999999999</v>
      </c>
      <c r="L30" s="145">
        <v>0</v>
      </c>
      <c r="M30" s="145">
        <v>0</v>
      </c>
      <c r="N30" s="145">
        <v>0</v>
      </c>
      <c r="O30" s="146">
        <v>0</v>
      </c>
      <c r="P30" s="144">
        <v>0</v>
      </c>
      <c r="Q30" s="145">
        <v>0</v>
      </c>
      <c r="R30" s="145">
        <v>0</v>
      </c>
      <c r="S30" s="145">
        <v>0</v>
      </c>
      <c r="T30" s="145">
        <v>0</v>
      </c>
      <c r="U30" s="145">
        <v>0</v>
      </c>
      <c r="V30" s="146">
        <v>0</v>
      </c>
      <c r="W30" s="144">
        <v>0</v>
      </c>
      <c r="X30" s="145">
        <v>0</v>
      </c>
      <c r="Y30" s="145">
        <v>0</v>
      </c>
      <c r="Z30" s="145">
        <v>0</v>
      </c>
      <c r="AA30" s="145">
        <v>0</v>
      </c>
      <c r="AB30" s="145">
        <v>0</v>
      </c>
      <c r="AC30" s="146">
        <v>0</v>
      </c>
      <c r="AD30" s="144">
        <v>0</v>
      </c>
      <c r="AE30" s="145">
        <v>0</v>
      </c>
      <c r="AF30" s="145">
        <v>0</v>
      </c>
      <c r="AG30" s="145">
        <v>0</v>
      </c>
      <c r="AH30" s="145">
        <v>0</v>
      </c>
      <c r="AI30" s="145">
        <v>0</v>
      </c>
      <c r="AJ30" s="146">
        <v>0</v>
      </c>
      <c r="AK30" s="144">
        <v>0</v>
      </c>
      <c r="AL30" s="145">
        <v>0</v>
      </c>
      <c r="AM30" s="145">
        <v>0</v>
      </c>
      <c r="AN30" s="145">
        <v>0</v>
      </c>
      <c r="AO30" s="145">
        <v>0</v>
      </c>
      <c r="AP30" s="145">
        <v>0</v>
      </c>
      <c r="AQ30" s="146">
        <v>0</v>
      </c>
      <c r="AR30" s="145">
        <v>0</v>
      </c>
      <c r="AS30" s="145">
        <v>0</v>
      </c>
      <c r="AT30" s="145">
        <v>0</v>
      </c>
      <c r="AU30" s="145">
        <v>0</v>
      </c>
      <c r="AV30" s="145">
        <v>0</v>
      </c>
      <c r="AW30" s="145">
        <v>0</v>
      </c>
      <c r="AX30" s="146">
        <v>0</v>
      </c>
      <c r="AY30" s="144">
        <v>0</v>
      </c>
      <c r="AZ30" s="145">
        <v>0</v>
      </c>
      <c r="BA30" s="145">
        <v>3.4359999999999999</v>
      </c>
      <c r="BB30" s="145">
        <v>0</v>
      </c>
      <c r="BC30" s="145">
        <v>0</v>
      </c>
      <c r="BD30" s="145">
        <v>0</v>
      </c>
      <c r="BE30" s="145">
        <v>0</v>
      </c>
      <c r="BF30" s="144">
        <f t="shared" si="9"/>
        <v>0</v>
      </c>
      <c r="BG30" s="145">
        <f t="shared" si="3"/>
        <v>0</v>
      </c>
      <c r="BH30" s="145">
        <f t="shared" si="4"/>
        <v>3.4359999999999998E-3</v>
      </c>
      <c r="BI30" s="145">
        <f t="shared" si="5"/>
        <v>0</v>
      </c>
      <c r="BJ30" s="145">
        <f t="shared" si="6"/>
        <v>0</v>
      </c>
      <c r="BK30" s="145">
        <f t="shared" si="7"/>
        <v>0</v>
      </c>
      <c r="BL30" s="146">
        <f t="shared" si="8"/>
        <v>0</v>
      </c>
    </row>
    <row r="31" spans="1:64" x14ac:dyDescent="0.3">
      <c r="A31" s="147" t="s">
        <v>172</v>
      </c>
      <c r="B31" s="140">
        <v>0</v>
      </c>
      <c r="C31" s="141">
        <v>0</v>
      </c>
      <c r="D31" s="141">
        <v>0</v>
      </c>
      <c r="E31" s="141">
        <v>0</v>
      </c>
      <c r="F31" s="141">
        <v>0</v>
      </c>
      <c r="G31" s="141">
        <v>0</v>
      </c>
      <c r="H31" s="150">
        <v>0</v>
      </c>
      <c r="I31" s="140">
        <v>0</v>
      </c>
      <c r="J31" s="141">
        <v>7.1559999999999997</v>
      </c>
      <c r="K31" s="141">
        <v>0</v>
      </c>
      <c r="L31" s="141">
        <v>0</v>
      </c>
      <c r="M31" s="141">
        <v>0</v>
      </c>
      <c r="N31" s="141">
        <v>0</v>
      </c>
      <c r="O31" s="150">
        <v>0</v>
      </c>
      <c r="P31" s="140">
        <v>0</v>
      </c>
      <c r="Q31" s="141">
        <v>0</v>
      </c>
      <c r="R31" s="141">
        <v>0</v>
      </c>
      <c r="S31" s="141">
        <v>0</v>
      </c>
      <c r="T31" s="141">
        <v>0</v>
      </c>
      <c r="U31" s="141">
        <v>0</v>
      </c>
      <c r="V31" s="150">
        <v>0</v>
      </c>
      <c r="W31" s="140">
        <v>0</v>
      </c>
      <c r="X31" s="141">
        <v>0</v>
      </c>
      <c r="Y31" s="141">
        <v>0</v>
      </c>
      <c r="Z31" s="141">
        <v>0</v>
      </c>
      <c r="AA31" s="141">
        <v>0</v>
      </c>
      <c r="AB31" s="141">
        <v>0</v>
      </c>
      <c r="AC31" s="150">
        <v>0</v>
      </c>
      <c r="AD31" s="140">
        <v>0</v>
      </c>
      <c r="AE31" s="141">
        <v>24.734000000000002</v>
      </c>
      <c r="AF31" s="141">
        <v>0</v>
      </c>
      <c r="AG31" s="141">
        <v>0</v>
      </c>
      <c r="AH31" s="141">
        <v>0</v>
      </c>
      <c r="AI31" s="141">
        <v>0</v>
      </c>
      <c r="AJ31" s="150">
        <v>0</v>
      </c>
      <c r="AK31" s="140">
        <v>0</v>
      </c>
      <c r="AL31" s="141">
        <v>729</v>
      </c>
      <c r="AM31" s="141">
        <v>0</v>
      </c>
      <c r="AN31" s="141">
        <v>0</v>
      </c>
      <c r="AO31" s="141">
        <v>0</v>
      </c>
      <c r="AP31" s="141">
        <v>0</v>
      </c>
      <c r="AQ31" s="150">
        <v>0</v>
      </c>
      <c r="AR31" s="141">
        <v>0</v>
      </c>
      <c r="AS31" s="141">
        <v>0</v>
      </c>
      <c r="AT31" s="141">
        <v>0</v>
      </c>
      <c r="AU31" s="141">
        <v>0</v>
      </c>
      <c r="AV31" s="141">
        <v>243.47</v>
      </c>
      <c r="AW31" s="141">
        <v>0</v>
      </c>
      <c r="AX31" s="150">
        <v>0</v>
      </c>
      <c r="AY31" s="140">
        <v>0</v>
      </c>
      <c r="AZ31" s="142">
        <v>760.89</v>
      </c>
      <c r="BA31" s="142">
        <v>0</v>
      </c>
      <c r="BB31" s="142">
        <v>0</v>
      </c>
      <c r="BC31" s="142">
        <v>243.47</v>
      </c>
      <c r="BD31" s="142">
        <v>0</v>
      </c>
      <c r="BE31" s="142">
        <v>0</v>
      </c>
      <c r="BF31" s="210">
        <f t="shared" si="9"/>
        <v>0</v>
      </c>
      <c r="BG31" s="142">
        <f t="shared" si="3"/>
        <v>0.76088999999999996</v>
      </c>
      <c r="BH31" s="142">
        <f t="shared" si="4"/>
        <v>0</v>
      </c>
      <c r="BI31" s="142">
        <f t="shared" si="5"/>
        <v>0</v>
      </c>
      <c r="BJ31" s="142">
        <f t="shared" si="6"/>
        <v>0.24346999999999999</v>
      </c>
      <c r="BK31" s="142">
        <f t="shared" si="7"/>
        <v>0</v>
      </c>
      <c r="BL31" s="143">
        <f t="shared" si="8"/>
        <v>0</v>
      </c>
    </row>
    <row r="32" spans="1:64" x14ac:dyDescent="0.3">
      <c r="A32" s="148" t="s">
        <v>173</v>
      </c>
      <c r="B32" s="144">
        <v>0</v>
      </c>
      <c r="C32" s="145">
        <v>0</v>
      </c>
      <c r="D32" s="145">
        <v>0</v>
      </c>
      <c r="E32" s="145">
        <v>0</v>
      </c>
      <c r="F32" s="145">
        <v>0</v>
      </c>
      <c r="G32" s="145">
        <v>0</v>
      </c>
      <c r="H32" s="146">
        <v>0</v>
      </c>
      <c r="I32" s="144">
        <v>0</v>
      </c>
      <c r="J32" s="145">
        <v>0</v>
      </c>
      <c r="K32" s="145">
        <v>6.5030000000000001</v>
      </c>
      <c r="L32" s="145">
        <v>0</v>
      </c>
      <c r="M32" s="145">
        <v>0</v>
      </c>
      <c r="N32" s="145">
        <v>0</v>
      </c>
      <c r="O32" s="146">
        <v>0</v>
      </c>
      <c r="P32" s="144">
        <v>0</v>
      </c>
      <c r="Q32" s="145">
        <v>0</v>
      </c>
      <c r="R32" s="145">
        <v>0</v>
      </c>
      <c r="S32" s="145">
        <v>0</v>
      </c>
      <c r="T32" s="145">
        <v>0</v>
      </c>
      <c r="U32" s="145">
        <v>0</v>
      </c>
      <c r="V32" s="146">
        <v>0</v>
      </c>
      <c r="W32" s="144">
        <v>0</v>
      </c>
      <c r="X32" s="145">
        <v>0</v>
      </c>
      <c r="Y32" s="145">
        <v>0</v>
      </c>
      <c r="Z32" s="145">
        <v>0</v>
      </c>
      <c r="AA32" s="145">
        <v>0</v>
      </c>
      <c r="AB32" s="145">
        <v>0</v>
      </c>
      <c r="AC32" s="146">
        <v>0</v>
      </c>
      <c r="AD32" s="144">
        <v>0</v>
      </c>
      <c r="AE32" s="145">
        <v>0</v>
      </c>
      <c r="AF32" s="145">
        <v>0</v>
      </c>
      <c r="AG32" s="145">
        <v>0</v>
      </c>
      <c r="AH32" s="145">
        <v>0</v>
      </c>
      <c r="AI32" s="145">
        <v>0</v>
      </c>
      <c r="AJ32" s="146">
        <v>23.96</v>
      </c>
      <c r="AK32" s="144">
        <v>0</v>
      </c>
      <c r="AL32" s="145">
        <v>0</v>
      </c>
      <c r="AM32" s="145">
        <v>0</v>
      </c>
      <c r="AN32" s="145">
        <v>0</v>
      </c>
      <c r="AO32" s="145">
        <v>0</v>
      </c>
      <c r="AP32" s="145">
        <v>0</v>
      </c>
      <c r="AQ32" s="146">
        <v>0</v>
      </c>
      <c r="AR32" s="145">
        <v>0</v>
      </c>
      <c r="AS32" s="145">
        <v>0</v>
      </c>
      <c r="AT32" s="145">
        <v>0</v>
      </c>
      <c r="AU32" s="145">
        <v>0</v>
      </c>
      <c r="AV32" s="145">
        <v>0</v>
      </c>
      <c r="AW32" s="145">
        <v>0</v>
      </c>
      <c r="AX32" s="146">
        <v>0</v>
      </c>
      <c r="AY32" s="144">
        <v>0</v>
      </c>
      <c r="AZ32" s="145">
        <v>0</v>
      </c>
      <c r="BA32" s="145">
        <v>6.5030000000000001</v>
      </c>
      <c r="BB32" s="145">
        <v>0</v>
      </c>
      <c r="BC32" s="145">
        <v>0</v>
      </c>
      <c r="BD32" s="145">
        <v>0</v>
      </c>
      <c r="BE32" s="145">
        <v>23.96</v>
      </c>
      <c r="BF32" s="144">
        <f t="shared" si="9"/>
        <v>0</v>
      </c>
      <c r="BG32" s="145">
        <f t="shared" si="3"/>
        <v>0</v>
      </c>
      <c r="BH32" s="145">
        <f t="shared" si="4"/>
        <v>6.5030000000000001E-3</v>
      </c>
      <c r="BI32" s="145">
        <f t="shared" si="5"/>
        <v>0</v>
      </c>
      <c r="BJ32" s="145">
        <f t="shared" si="6"/>
        <v>0</v>
      </c>
      <c r="BK32" s="145">
        <f t="shared" si="7"/>
        <v>0</v>
      </c>
      <c r="BL32" s="146">
        <f t="shared" si="8"/>
        <v>2.3960000000000002E-2</v>
      </c>
    </row>
    <row r="33" spans="1:64" s="203" customFormat="1" x14ac:dyDescent="0.3">
      <c r="A33" s="201" t="s">
        <v>10</v>
      </c>
      <c r="B33" s="202">
        <f t="shared" ref="B33:AJ33" si="10">SUM(B34:B56)</f>
        <v>0</v>
      </c>
      <c r="C33" s="202">
        <f t="shared" si="10"/>
        <v>4746.8310000000001</v>
      </c>
      <c r="D33" s="202">
        <f t="shared" si="10"/>
        <v>0</v>
      </c>
      <c r="E33" s="202">
        <f t="shared" si="10"/>
        <v>173</v>
      </c>
      <c r="F33" s="202">
        <f t="shared" si="10"/>
        <v>4609.4120000000003</v>
      </c>
      <c r="G33" s="202">
        <f t="shared" si="10"/>
        <v>0</v>
      </c>
      <c r="H33" s="202">
        <f t="shared" si="10"/>
        <v>0</v>
      </c>
      <c r="I33" s="202">
        <f t="shared" si="10"/>
        <v>1.21</v>
      </c>
      <c r="J33" s="202">
        <f t="shared" si="10"/>
        <v>5541.2430000000004</v>
      </c>
      <c r="K33" s="202">
        <f t="shared" si="10"/>
        <v>412.81900000000002</v>
      </c>
      <c r="L33" s="202">
        <f t="shared" si="10"/>
        <v>4443.8369999999995</v>
      </c>
      <c r="M33" s="202">
        <f t="shared" si="10"/>
        <v>285.29700000000003</v>
      </c>
      <c r="N33" s="202">
        <f t="shared" si="10"/>
        <v>25.376999999999999</v>
      </c>
      <c r="O33" s="202">
        <f t="shared" si="10"/>
        <v>0</v>
      </c>
      <c r="P33" s="202">
        <f t="shared" si="10"/>
        <v>0</v>
      </c>
      <c r="Q33" s="202">
        <f t="shared" si="10"/>
        <v>3801.3849999999998</v>
      </c>
      <c r="R33" s="202">
        <f t="shared" si="10"/>
        <v>0</v>
      </c>
      <c r="S33" s="202">
        <f t="shared" si="10"/>
        <v>0</v>
      </c>
      <c r="T33" s="202">
        <f t="shared" si="10"/>
        <v>1876.8200000000002</v>
      </c>
      <c r="U33" s="202">
        <f t="shared" si="10"/>
        <v>0</v>
      </c>
      <c r="V33" s="202">
        <f t="shared" si="10"/>
        <v>0</v>
      </c>
      <c r="W33" s="202">
        <f t="shared" si="10"/>
        <v>10848.311452000002</v>
      </c>
      <c r="X33" s="202">
        <f t="shared" si="10"/>
        <v>180733.98660599999</v>
      </c>
      <c r="Y33" s="202">
        <f t="shared" si="10"/>
        <v>121219.07713999999</v>
      </c>
      <c r="Z33" s="202">
        <f t="shared" si="10"/>
        <v>60976.004378999998</v>
      </c>
      <c r="AA33" s="202">
        <f t="shared" si="10"/>
        <v>7</v>
      </c>
      <c r="AB33" s="202">
        <f t="shared" si="10"/>
        <v>0</v>
      </c>
      <c r="AC33" s="202">
        <f t="shared" si="10"/>
        <v>0</v>
      </c>
      <c r="AD33" s="202">
        <f t="shared" si="10"/>
        <v>880.12</v>
      </c>
      <c r="AE33" s="202">
        <f t="shared" si="10"/>
        <v>49969.833599798701</v>
      </c>
      <c r="AF33" s="202">
        <f t="shared" si="10"/>
        <v>3381.7104300000001</v>
      </c>
      <c r="AG33" s="202">
        <f t="shared" si="10"/>
        <v>0</v>
      </c>
      <c r="AH33" s="202">
        <f t="shared" si="10"/>
        <v>188.316</v>
      </c>
      <c r="AI33" s="202">
        <f t="shared" si="10"/>
        <v>0</v>
      </c>
      <c r="AJ33" s="202">
        <f t="shared" si="10"/>
        <v>286.64494000000002</v>
      </c>
      <c r="AK33" s="202">
        <f t="shared" ref="AK33:AQ33" si="11">SUM(AK34:AK56)</f>
        <v>846.60988999999995</v>
      </c>
      <c r="AL33" s="202">
        <f t="shared" si="11"/>
        <v>18584.542430000001</v>
      </c>
      <c r="AM33" s="202">
        <f t="shared" si="11"/>
        <v>3424.625349819999</v>
      </c>
      <c r="AN33" s="202">
        <f t="shared" si="11"/>
        <v>1991.70543</v>
      </c>
      <c r="AO33" s="202">
        <f t="shared" si="11"/>
        <v>6411.2477267418499</v>
      </c>
      <c r="AP33" s="202">
        <f t="shared" si="11"/>
        <v>11.8835</v>
      </c>
      <c r="AQ33" s="202">
        <f t="shared" si="11"/>
        <v>0</v>
      </c>
      <c r="AR33" s="202">
        <f t="shared" ref="AR33:AX33" si="12">SUM(AR34:AR56)</f>
        <v>13746.864179853665</v>
      </c>
      <c r="AS33" s="202">
        <f t="shared" si="12"/>
        <v>408190.43955343968</v>
      </c>
      <c r="AT33" s="202">
        <f t="shared" si="12"/>
        <v>14758.400887867376</v>
      </c>
      <c r="AU33" s="202">
        <f t="shared" si="12"/>
        <v>64054.402195531628</v>
      </c>
      <c r="AV33" s="202">
        <f t="shared" si="12"/>
        <v>30798.833847505543</v>
      </c>
      <c r="AW33" s="202">
        <f t="shared" si="12"/>
        <v>34225.58</v>
      </c>
      <c r="AX33" s="202">
        <f t="shared" si="12"/>
        <v>13670.26</v>
      </c>
      <c r="AY33" s="202">
        <v>26323.115521853666</v>
      </c>
      <c r="AZ33" s="202">
        <v>671568.26118923828</v>
      </c>
      <c r="BA33" s="202">
        <v>143196.63280768739</v>
      </c>
      <c r="BB33" s="202">
        <v>131638.94900453163</v>
      </c>
      <c r="BC33" s="202">
        <v>44176.92657424738</v>
      </c>
      <c r="BD33" s="202">
        <v>34262.840500000006</v>
      </c>
      <c r="BE33" s="202">
        <v>13956.90494</v>
      </c>
      <c r="BF33" s="207">
        <f t="shared" si="9"/>
        <v>26.323115521853666</v>
      </c>
      <c r="BG33" s="208">
        <f t="shared" si="3"/>
        <v>671.56826118923823</v>
      </c>
      <c r="BH33" s="208">
        <f t="shared" si="4"/>
        <v>143.19663280768739</v>
      </c>
      <c r="BI33" s="208">
        <f t="shared" si="5"/>
        <v>131.63894900453164</v>
      </c>
      <c r="BJ33" s="208">
        <f t="shared" si="6"/>
        <v>44.176926574247382</v>
      </c>
      <c r="BK33" s="208">
        <f t="shared" si="7"/>
        <v>34.262840500000003</v>
      </c>
      <c r="BL33" s="209">
        <f t="shared" si="8"/>
        <v>13.956904940000001</v>
      </c>
    </row>
    <row r="34" spans="1:64" x14ac:dyDescent="0.3">
      <c r="A34" s="147" t="s">
        <v>249</v>
      </c>
      <c r="B34" s="140">
        <v>0</v>
      </c>
      <c r="C34" s="141">
        <v>0</v>
      </c>
      <c r="D34" s="141">
        <v>0</v>
      </c>
      <c r="E34" s="141">
        <v>0</v>
      </c>
      <c r="F34" s="141">
        <v>0</v>
      </c>
      <c r="G34" s="141">
        <v>0</v>
      </c>
      <c r="H34" s="150">
        <v>0</v>
      </c>
      <c r="I34" s="140">
        <v>0</v>
      </c>
      <c r="J34" s="141">
        <v>624.43299999999999</v>
      </c>
      <c r="K34" s="141">
        <v>0</v>
      </c>
      <c r="L34" s="141">
        <v>0</v>
      </c>
      <c r="M34" s="141">
        <v>0</v>
      </c>
      <c r="N34" s="141">
        <v>0</v>
      </c>
      <c r="O34" s="150">
        <v>0</v>
      </c>
      <c r="P34" s="140">
        <v>0</v>
      </c>
      <c r="Q34" s="141">
        <v>0</v>
      </c>
      <c r="R34" s="141">
        <v>0</v>
      </c>
      <c r="S34" s="141">
        <v>0</v>
      </c>
      <c r="T34" s="141">
        <v>0</v>
      </c>
      <c r="U34" s="141">
        <v>0</v>
      </c>
      <c r="V34" s="150">
        <v>0</v>
      </c>
      <c r="W34" s="140">
        <v>0</v>
      </c>
      <c r="X34" s="141">
        <v>15176</v>
      </c>
      <c r="Y34" s="141">
        <v>0</v>
      </c>
      <c r="Z34" s="141">
        <v>0</v>
      </c>
      <c r="AA34" s="141">
        <v>0</v>
      </c>
      <c r="AB34" s="141">
        <v>0</v>
      </c>
      <c r="AC34" s="150">
        <v>0</v>
      </c>
      <c r="AD34" s="140">
        <v>0</v>
      </c>
      <c r="AE34" s="141">
        <v>8618.1939999999995</v>
      </c>
      <c r="AF34" s="141">
        <v>0</v>
      </c>
      <c r="AG34" s="141">
        <v>0</v>
      </c>
      <c r="AH34" s="141">
        <v>0</v>
      </c>
      <c r="AI34" s="141">
        <v>0</v>
      </c>
      <c r="AJ34" s="150">
        <v>0</v>
      </c>
      <c r="AK34" s="140">
        <v>0</v>
      </c>
      <c r="AL34" s="141">
        <v>0</v>
      </c>
      <c r="AM34" s="141">
        <v>17.4345</v>
      </c>
      <c r="AN34" s="141">
        <v>0</v>
      </c>
      <c r="AO34" s="141">
        <v>0</v>
      </c>
      <c r="AP34" s="141">
        <v>0</v>
      </c>
      <c r="AQ34" s="150">
        <v>0</v>
      </c>
      <c r="AR34" s="141">
        <v>0</v>
      </c>
      <c r="AS34" s="141">
        <v>15797.077067988972</v>
      </c>
      <c r="AT34" s="141">
        <v>0</v>
      </c>
      <c r="AU34" s="141">
        <v>0</v>
      </c>
      <c r="AV34" s="141">
        <v>0</v>
      </c>
      <c r="AW34" s="141">
        <v>0</v>
      </c>
      <c r="AX34" s="150">
        <v>0</v>
      </c>
      <c r="AY34" s="140">
        <v>0</v>
      </c>
      <c r="AZ34" s="142">
        <v>40215.704067988976</v>
      </c>
      <c r="BA34" s="142">
        <v>17.4345</v>
      </c>
      <c r="BB34" s="142">
        <v>0</v>
      </c>
      <c r="BC34" s="142">
        <v>0</v>
      </c>
      <c r="BD34" s="142">
        <v>0</v>
      </c>
      <c r="BE34" s="142">
        <v>0</v>
      </c>
      <c r="BF34" s="210">
        <f t="shared" si="9"/>
        <v>0</v>
      </c>
      <c r="BG34" s="142">
        <f t="shared" si="3"/>
        <v>40.215704067988973</v>
      </c>
      <c r="BH34" s="142">
        <f t="shared" si="4"/>
        <v>1.7434499999999999E-2</v>
      </c>
      <c r="BI34" s="142">
        <f t="shared" si="5"/>
        <v>0</v>
      </c>
      <c r="BJ34" s="142">
        <f t="shared" si="6"/>
        <v>0</v>
      </c>
      <c r="BK34" s="142">
        <f t="shared" si="7"/>
        <v>0</v>
      </c>
      <c r="BL34" s="143">
        <f t="shared" si="8"/>
        <v>0</v>
      </c>
    </row>
    <row r="35" spans="1:64" x14ac:dyDescent="0.3">
      <c r="A35" s="148" t="s">
        <v>251</v>
      </c>
      <c r="B35" s="144">
        <v>0</v>
      </c>
      <c r="C35" s="145">
        <v>0</v>
      </c>
      <c r="D35" s="145">
        <v>0</v>
      </c>
      <c r="E35" s="145">
        <v>0</v>
      </c>
      <c r="F35" s="145">
        <v>0</v>
      </c>
      <c r="G35" s="145">
        <v>0</v>
      </c>
      <c r="H35" s="146">
        <v>0</v>
      </c>
      <c r="I35" s="144">
        <v>0</v>
      </c>
      <c r="J35" s="145">
        <v>0</v>
      </c>
      <c r="K35" s="145">
        <v>0</v>
      </c>
      <c r="L35" s="145">
        <v>0</v>
      </c>
      <c r="M35" s="145">
        <v>0</v>
      </c>
      <c r="N35" s="145">
        <v>0</v>
      </c>
      <c r="O35" s="146">
        <v>0</v>
      </c>
      <c r="P35" s="144">
        <v>0</v>
      </c>
      <c r="Q35" s="145">
        <v>0</v>
      </c>
      <c r="R35" s="145">
        <v>0</v>
      </c>
      <c r="S35" s="145">
        <v>0</v>
      </c>
      <c r="T35" s="145">
        <v>0</v>
      </c>
      <c r="U35" s="145">
        <v>0</v>
      </c>
      <c r="V35" s="146">
        <v>0</v>
      </c>
      <c r="W35" s="144">
        <v>0</v>
      </c>
      <c r="X35" s="145">
        <v>0</v>
      </c>
      <c r="Y35" s="145">
        <v>0</v>
      </c>
      <c r="Z35" s="145">
        <v>0</v>
      </c>
      <c r="AA35" s="145">
        <v>0</v>
      </c>
      <c r="AB35" s="145">
        <v>0</v>
      </c>
      <c r="AC35" s="146">
        <v>0</v>
      </c>
      <c r="AD35" s="144">
        <v>0</v>
      </c>
      <c r="AE35" s="145">
        <v>0</v>
      </c>
      <c r="AF35" s="145">
        <v>0</v>
      </c>
      <c r="AG35" s="145">
        <v>0</v>
      </c>
      <c r="AH35" s="145">
        <v>0</v>
      </c>
      <c r="AI35" s="145">
        <v>0</v>
      </c>
      <c r="AJ35" s="146">
        <v>0</v>
      </c>
      <c r="AK35" s="144">
        <v>0</v>
      </c>
      <c r="AL35" s="145">
        <v>9.2332999999999998</v>
      </c>
      <c r="AM35" s="145">
        <v>2827.16</v>
      </c>
      <c r="AN35" s="145">
        <v>0</v>
      </c>
      <c r="AO35" s="145">
        <v>0</v>
      </c>
      <c r="AP35" s="145">
        <v>0</v>
      </c>
      <c r="AQ35" s="146">
        <v>0</v>
      </c>
      <c r="AR35" s="145">
        <v>60</v>
      </c>
      <c r="AS35" s="145">
        <v>2.7287522399999986</v>
      </c>
      <c r="AT35" s="145">
        <v>0</v>
      </c>
      <c r="AU35" s="145">
        <v>0</v>
      </c>
      <c r="AV35" s="145">
        <v>0</v>
      </c>
      <c r="AW35" s="145">
        <v>0</v>
      </c>
      <c r="AX35" s="146">
        <v>0</v>
      </c>
      <c r="AY35" s="144">
        <v>60</v>
      </c>
      <c r="AZ35" s="145">
        <v>11.962052239999998</v>
      </c>
      <c r="BA35" s="145">
        <v>2827.16</v>
      </c>
      <c r="BB35" s="145">
        <v>0</v>
      </c>
      <c r="BC35" s="145">
        <v>0</v>
      </c>
      <c r="BD35" s="145">
        <v>0</v>
      </c>
      <c r="BE35" s="145">
        <v>0</v>
      </c>
      <c r="BF35" s="144">
        <f t="shared" si="9"/>
        <v>0.06</v>
      </c>
      <c r="BG35" s="145">
        <f t="shared" si="3"/>
        <v>1.1962052239999998E-2</v>
      </c>
      <c r="BH35" s="145">
        <f t="shared" si="4"/>
        <v>2.8271599999999997</v>
      </c>
      <c r="BI35" s="145">
        <f t="shared" si="5"/>
        <v>0</v>
      </c>
      <c r="BJ35" s="145">
        <f t="shared" si="6"/>
        <v>0</v>
      </c>
      <c r="BK35" s="145">
        <f t="shared" si="7"/>
        <v>0</v>
      </c>
      <c r="BL35" s="146">
        <f t="shared" si="8"/>
        <v>0</v>
      </c>
    </row>
    <row r="36" spans="1:64" x14ac:dyDescent="0.3">
      <c r="A36" s="147" t="s">
        <v>252</v>
      </c>
      <c r="B36" s="140">
        <v>0</v>
      </c>
      <c r="C36" s="141">
        <v>0</v>
      </c>
      <c r="D36" s="141">
        <v>0</v>
      </c>
      <c r="E36" s="141">
        <v>0</v>
      </c>
      <c r="F36" s="141">
        <v>0</v>
      </c>
      <c r="G36" s="141">
        <v>0</v>
      </c>
      <c r="H36" s="150">
        <v>0</v>
      </c>
      <c r="I36" s="140">
        <v>0</v>
      </c>
      <c r="J36" s="141">
        <v>6.7770000000000001</v>
      </c>
      <c r="K36" s="141">
        <v>9.4079999999999995</v>
      </c>
      <c r="L36" s="141">
        <v>1064</v>
      </c>
      <c r="M36" s="141">
        <v>5.9269999999999996</v>
      </c>
      <c r="N36" s="141">
        <v>0</v>
      </c>
      <c r="O36" s="150">
        <v>0</v>
      </c>
      <c r="P36" s="140">
        <v>0</v>
      </c>
      <c r="Q36" s="141">
        <v>35.615000000000002</v>
      </c>
      <c r="R36" s="141">
        <v>0</v>
      </c>
      <c r="S36" s="141">
        <v>0</v>
      </c>
      <c r="T36" s="141">
        <v>49.682000000000002</v>
      </c>
      <c r="U36" s="141">
        <v>0</v>
      </c>
      <c r="V36" s="150">
        <v>0</v>
      </c>
      <c r="W36" s="140">
        <v>1272</v>
      </c>
      <c r="X36" s="141">
        <v>10237.666440999999</v>
      </c>
      <c r="Y36" s="141">
        <v>0</v>
      </c>
      <c r="Z36" s="141">
        <v>0</v>
      </c>
      <c r="AA36" s="141">
        <v>0</v>
      </c>
      <c r="AB36" s="141">
        <v>0</v>
      </c>
      <c r="AC36" s="150">
        <v>0</v>
      </c>
      <c r="AD36" s="140">
        <v>0</v>
      </c>
      <c r="AE36" s="141">
        <v>0</v>
      </c>
      <c r="AF36" s="141">
        <v>99.469049999999996</v>
      </c>
      <c r="AG36" s="141">
        <v>0</v>
      </c>
      <c r="AH36" s="141">
        <v>187.161</v>
      </c>
      <c r="AI36" s="141">
        <v>0</v>
      </c>
      <c r="AJ36" s="150">
        <v>0</v>
      </c>
      <c r="AK36" s="140">
        <v>0</v>
      </c>
      <c r="AL36" s="141">
        <v>5158.0190000000002</v>
      </c>
      <c r="AM36" s="141">
        <v>189.13049999999996</v>
      </c>
      <c r="AN36" s="141">
        <v>0</v>
      </c>
      <c r="AO36" s="141">
        <v>45.755600000000001</v>
      </c>
      <c r="AP36" s="141">
        <v>0</v>
      </c>
      <c r="AQ36" s="150">
        <v>0</v>
      </c>
      <c r="AR36" s="141">
        <v>0</v>
      </c>
      <c r="AS36" s="141">
        <v>40415.345439999997</v>
      </c>
      <c r="AT36" s="141">
        <v>0</v>
      </c>
      <c r="AU36" s="141">
        <v>0</v>
      </c>
      <c r="AV36" s="141">
        <v>37.186999999999998</v>
      </c>
      <c r="AW36" s="141">
        <v>0</v>
      </c>
      <c r="AX36" s="150">
        <v>0</v>
      </c>
      <c r="AY36" s="140">
        <v>1272</v>
      </c>
      <c r="AZ36" s="142">
        <v>55853.422880999999</v>
      </c>
      <c r="BA36" s="142">
        <v>298.00754999999998</v>
      </c>
      <c r="BB36" s="142">
        <v>1064</v>
      </c>
      <c r="BC36" s="142">
        <v>325.71260000000007</v>
      </c>
      <c r="BD36" s="142">
        <v>0</v>
      </c>
      <c r="BE36" s="142">
        <v>0</v>
      </c>
      <c r="BF36" s="210">
        <f t="shared" si="9"/>
        <v>1.272</v>
      </c>
      <c r="BG36" s="142">
        <f t="shared" si="3"/>
        <v>55.853422881</v>
      </c>
      <c r="BH36" s="142">
        <f t="shared" si="4"/>
        <v>0.29800754999999995</v>
      </c>
      <c r="BI36" s="142">
        <f t="shared" si="5"/>
        <v>1.0640000000000001</v>
      </c>
      <c r="BJ36" s="142">
        <f t="shared" si="6"/>
        <v>0.32571260000000007</v>
      </c>
      <c r="BK36" s="142">
        <f t="shared" si="7"/>
        <v>0</v>
      </c>
      <c r="BL36" s="143">
        <f t="shared" si="8"/>
        <v>0</v>
      </c>
    </row>
    <row r="37" spans="1:64" x14ac:dyDescent="0.3">
      <c r="A37" s="148" t="s">
        <v>253</v>
      </c>
      <c r="B37" s="144">
        <v>0</v>
      </c>
      <c r="C37" s="145">
        <v>1005.831</v>
      </c>
      <c r="D37" s="145">
        <v>0</v>
      </c>
      <c r="E37" s="145">
        <v>0</v>
      </c>
      <c r="F37" s="145">
        <v>0</v>
      </c>
      <c r="G37" s="145">
        <v>0</v>
      </c>
      <c r="H37" s="146">
        <v>0</v>
      </c>
      <c r="I37" s="144">
        <v>0</v>
      </c>
      <c r="J37" s="145">
        <v>57.987000000000002</v>
      </c>
      <c r="K37" s="145">
        <v>11.6</v>
      </c>
      <c r="L37" s="145">
        <v>879.32400000000007</v>
      </c>
      <c r="M37" s="145">
        <v>125.995</v>
      </c>
      <c r="N37" s="145">
        <v>15.324999999999999</v>
      </c>
      <c r="O37" s="146">
        <v>0</v>
      </c>
      <c r="P37" s="144">
        <v>0</v>
      </c>
      <c r="Q37" s="145">
        <v>326.71699999999998</v>
      </c>
      <c r="R37" s="145">
        <v>0</v>
      </c>
      <c r="S37" s="145">
        <v>0</v>
      </c>
      <c r="T37" s="145">
        <v>758.07499999999993</v>
      </c>
      <c r="U37" s="145">
        <v>0</v>
      </c>
      <c r="V37" s="146">
        <v>0</v>
      </c>
      <c r="W37" s="144">
        <v>7</v>
      </c>
      <c r="X37" s="145">
        <v>23971</v>
      </c>
      <c r="Y37" s="145">
        <v>5637.3083099999994</v>
      </c>
      <c r="Z37" s="145">
        <v>6956</v>
      </c>
      <c r="AA37" s="145">
        <v>0</v>
      </c>
      <c r="AB37" s="145">
        <v>0</v>
      </c>
      <c r="AC37" s="146">
        <v>0</v>
      </c>
      <c r="AD37" s="144">
        <v>0</v>
      </c>
      <c r="AE37" s="145">
        <v>9189.3250000000007</v>
      </c>
      <c r="AF37" s="145">
        <v>1399.2233799999999</v>
      </c>
      <c r="AG37" s="145">
        <v>0</v>
      </c>
      <c r="AH37" s="145">
        <v>0</v>
      </c>
      <c r="AI37" s="145">
        <v>0</v>
      </c>
      <c r="AJ37" s="146">
        <v>49.32</v>
      </c>
      <c r="AK37" s="144">
        <v>0</v>
      </c>
      <c r="AL37" s="145">
        <v>436.2953</v>
      </c>
      <c r="AM37" s="145">
        <v>2.1680000000000001</v>
      </c>
      <c r="AN37" s="145">
        <v>0</v>
      </c>
      <c r="AO37" s="145">
        <v>407.68899999999996</v>
      </c>
      <c r="AP37" s="145">
        <v>0</v>
      </c>
      <c r="AQ37" s="146">
        <v>0</v>
      </c>
      <c r="AR37" s="145">
        <v>697.44</v>
      </c>
      <c r="AS37" s="145">
        <v>136824.19896742605</v>
      </c>
      <c r="AT37" s="145">
        <v>2894.8466303385167</v>
      </c>
      <c r="AU37" s="145">
        <v>1997.2133534065279</v>
      </c>
      <c r="AV37" s="145">
        <v>18991.98</v>
      </c>
      <c r="AW37" s="145">
        <v>0</v>
      </c>
      <c r="AX37" s="146">
        <v>1075.32</v>
      </c>
      <c r="AY37" s="144">
        <v>704.44</v>
      </c>
      <c r="AZ37" s="145">
        <v>171811.35426742607</v>
      </c>
      <c r="BA37" s="145">
        <v>9945.1463203385174</v>
      </c>
      <c r="BB37" s="145">
        <v>9832.5373534065275</v>
      </c>
      <c r="BC37" s="145">
        <v>20283.738999999998</v>
      </c>
      <c r="BD37" s="145">
        <v>15.324999999999999</v>
      </c>
      <c r="BE37" s="145">
        <v>1124.6399999999999</v>
      </c>
      <c r="BF37" s="144">
        <f t="shared" si="9"/>
        <v>0.70444000000000007</v>
      </c>
      <c r="BG37" s="145">
        <f t="shared" si="3"/>
        <v>171.81135426742605</v>
      </c>
      <c r="BH37" s="145">
        <f t="shared" si="4"/>
        <v>9.9451463203385178</v>
      </c>
      <c r="BI37" s="145">
        <f t="shared" si="5"/>
        <v>9.8325373534065275</v>
      </c>
      <c r="BJ37" s="145">
        <f t="shared" si="6"/>
        <v>20.283738999999997</v>
      </c>
      <c r="BK37" s="145">
        <f t="shared" si="7"/>
        <v>1.5325E-2</v>
      </c>
      <c r="BL37" s="146">
        <f t="shared" si="8"/>
        <v>1.1246399999999999</v>
      </c>
    </row>
    <row r="38" spans="1:64" x14ac:dyDescent="0.3">
      <c r="A38" s="147" t="s">
        <v>254</v>
      </c>
      <c r="B38" s="140">
        <v>0</v>
      </c>
      <c r="C38" s="141">
        <v>0</v>
      </c>
      <c r="D38" s="141">
        <v>0</v>
      </c>
      <c r="E38" s="141">
        <v>0</v>
      </c>
      <c r="F38" s="141">
        <v>3400.5050000000001</v>
      </c>
      <c r="G38" s="141">
        <v>0</v>
      </c>
      <c r="H38" s="150">
        <v>0</v>
      </c>
      <c r="I38" s="140">
        <v>0</v>
      </c>
      <c r="J38" s="141">
        <v>15.789</v>
      </c>
      <c r="K38" s="141">
        <v>0</v>
      </c>
      <c r="L38" s="141">
        <v>0.09</v>
      </c>
      <c r="M38" s="141">
        <v>0</v>
      </c>
      <c r="N38" s="141">
        <v>0</v>
      </c>
      <c r="O38" s="150">
        <v>0</v>
      </c>
      <c r="P38" s="140">
        <v>0</v>
      </c>
      <c r="Q38" s="141">
        <v>1725.473</v>
      </c>
      <c r="R38" s="141">
        <v>0</v>
      </c>
      <c r="S38" s="141">
        <v>0</v>
      </c>
      <c r="T38" s="141">
        <v>657.16300000000001</v>
      </c>
      <c r="U38" s="141">
        <v>0</v>
      </c>
      <c r="V38" s="150">
        <v>0</v>
      </c>
      <c r="W38" s="140">
        <v>0</v>
      </c>
      <c r="X38" s="141">
        <v>8820</v>
      </c>
      <c r="Y38" s="141">
        <v>2098</v>
      </c>
      <c r="Z38" s="141">
        <v>1784</v>
      </c>
      <c r="AA38" s="141">
        <v>7</v>
      </c>
      <c r="AB38" s="141">
        <v>0</v>
      </c>
      <c r="AC38" s="150">
        <v>0</v>
      </c>
      <c r="AD38" s="140">
        <v>0</v>
      </c>
      <c r="AE38" s="141">
        <v>1068.2058099999999</v>
      </c>
      <c r="AF38" s="141">
        <v>0</v>
      </c>
      <c r="AG38" s="141">
        <v>0</v>
      </c>
      <c r="AH38" s="141">
        <v>0</v>
      </c>
      <c r="AI38" s="141">
        <v>0</v>
      </c>
      <c r="AJ38" s="150">
        <v>0</v>
      </c>
      <c r="AK38" s="140">
        <v>0</v>
      </c>
      <c r="AL38" s="141">
        <v>127.0209</v>
      </c>
      <c r="AM38" s="141">
        <v>0</v>
      </c>
      <c r="AN38" s="141">
        <v>0</v>
      </c>
      <c r="AO38" s="141">
        <v>0</v>
      </c>
      <c r="AP38" s="141">
        <v>0</v>
      </c>
      <c r="AQ38" s="150">
        <v>0</v>
      </c>
      <c r="AR38" s="141">
        <v>0</v>
      </c>
      <c r="AS38" s="141">
        <v>2132.1498566999999</v>
      </c>
      <c r="AT38" s="141">
        <v>22.308688803508801</v>
      </c>
      <c r="AU38" s="141">
        <v>0</v>
      </c>
      <c r="AV38" s="141">
        <v>449.31</v>
      </c>
      <c r="AW38" s="141">
        <v>0</v>
      </c>
      <c r="AX38" s="150">
        <v>0</v>
      </c>
      <c r="AY38" s="140">
        <v>0</v>
      </c>
      <c r="AZ38" s="142">
        <v>13888.6385667</v>
      </c>
      <c r="BA38" s="142">
        <v>2120.3086888035086</v>
      </c>
      <c r="BB38" s="142">
        <v>1784.09</v>
      </c>
      <c r="BC38" s="142">
        <v>4513.9780000000001</v>
      </c>
      <c r="BD38" s="142">
        <v>0</v>
      </c>
      <c r="BE38" s="142">
        <v>0</v>
      </c>
      <c r="BF38" s="210">
        <f t="shared" si="9"/>
        <v>0</v>
      </c>
      <c r="BG38" s="142">
        <f t="shared" si="3"/>
        <v>13.888638566699999</v>
      </c>
      <c r="BH38" s="142">
        <f t="shared" si="4"/>
        <v>2.1203086888035085</v>
      </c>
      <c r="BI38" s="142">
        <f t="shared" si="5"/>
        <v>1.78409</v>
      </c>
      <c r="BJ38" s="142">
        <f t="shared" si="6"/>
        <v>4.5139779999999998</v>
      </c>
      <c r="BK38" s="142">
        <f t="shared" si="7"/>
        <v>0</v>
      </c>
      <c r="BL38" s="143">
        <f t="shared" si="8"/>
        <v>0</v>
      </c>
    </row>
    <row r="39" spans="1:64" x14ac:dyDescent="0.3">
      <c r="A39" s="148" t="s">
        <v>255</v>
      </c>
      <c r="B39" s="144">
        <v>0</v>
      </c>
      <c r="C39" s="145">
        <v>3741</v>
      </c>
      <c r="D39" s="145">
        <v>0</v>
      </c>
      <c r="E39" s="145">
        <v>0</v>
      </c>
      <c r="F39" s="145">
        <v>0</v>
      </c>
      <c r="G39" s="145">
        <v>0</v>
      </c>
      <c r="H39" s="146">
        <v>0</v>
      </c>
      <c r="I39" s="144">
        <v>0</v>
      </c>
      <c r="J39" s="145">
        <v>819.04499999999996</v>
      </c>
      <c r="K39" s="145">
        <v>0</v>
      </c>
      <c r="L39" s="145">
        <v>0</v>
      </c>
      <c r="M39" s="145">
        <v>0</v>
      </c>
      <c r="N39" s="145">
        <v>0</v>
      </c>
      <c r="O39" s="146">
        <v>0</v>
      </c>
      <c r="P39" s="144">
        <v>0</v>
      </c>
      <c r="Q39" s="145">
        <v>0</v>
      </c>
      <c r="R39" s="145">
        <v>0</v>
      </c>
      <c r="S39" s="145">
        <v>0</v>
      </c>
      <c r="T39" s="145">
        <v>0</v>
      </c>
      <c r="U39" s="145">
        <v>0</v>
      </c>
      <c r="V39" s="146">
        <v>0</v>
      </c>
      <c r="W39" s="144">
        <v>858.47798</v>
      </c>
      <c r="X39" s="145">
        <v>1257.2804699999999</v>
      </c>
      <c r="Y39" s="145">
        <v>0</v>
      </c>
      <c r="Z39" s="145">
        <v>0</v>
      </c>
      <c r="AA39" s="145">
        <v>0</v>
      </c>
      <c r="AB39" s="145">
        <v>0</v>
      </c>
      <c r="AC39" s="146">
        <v>0</v>
      </c>
      <c r="AD39" s="144">
        <v>27.66</v>
      </c>
      <c r="AE39" s="145">
        <v>0</v>
      </c>
      <c r="AF39" s="145">
        <v>0</v>
      </c>
      <c r="AG39" s="145">
        <v>0</v>
      </c>
      <c r="AH39" s="145">
        <v>0</v>
      </c>
      <c r="AI39" s="145">
        <v>0</v>
      </c>
      <c r="AJ39" s="146">
        <v>0</v>
      </c>
      <c r="AK39" s="144">
        <v>846.60988999999995</v>
      </c>
      <c r="AL39" s="145">
        <v>8142.3691399999998</v>
      </c>
      <c r="AM39" s="145">
        <v>25.062899999999999</v>
      </c>
      <c r="AN39" s="145">
        <v>0</v>
      </c>
      <c r="AO39" s="145">
        <v>0</v>
      </c>
      <c r="AP39" s="145">
        <v>0</v>
      </c>
      <c r="AQ39" s="146">
        <v>0</v>
      </c>
      <c r="AR39" s="145">
        <v>0</v>
      </c>
      <c r="AS39" s="145">
        <v>5242.4814050000004</v>
      </c>
      <c r="AT39" s="145">
        <v>0</v>
      </c>
      <c r="AU39" s="145">
        <v>0</v>
      </c>
      <c r="AV39" s="145">
        <v>0</v>
      </c>
      <c r="AW39" s="145">
        <v>0</v>
      </c>
      <c r="AX39" s="146">
        <v>0</v>
      </c>
      <c r="AY39" s="144">
        <v>1732.7478699999999</v>
      </c>
      <c r="AZ39" s="145">
        <v>19202.176015000001</v>
      </c>
      <c r="BA39" s="145">
        <v>25.062899999999999</v>
      </c>
      <c r="BB39" s="145">
        <v>0</v>
      </c>
      <c r="BC39" s="145">
        <v>0</v>
      </c>
      <c r="BD39" s="145">
        <v>0</v>
      </c>
      <c r="BE39" s="145">
        <v>0</v>
      </c>
      <c r="BF39" s="144">
        <f t="shared" si="9"/>
        <v>1.7327478699999999</v>
      </c>
      <c r="BG39" s="145">
        <f t="shared" si="3"/>
        <v>19.202176014999999</v>
      </c>
      <c r="BH39" s="145">
        <f t="shared" si="4"/>
        <v>2.5062899999999999E-2</v>
      </c>
      <c r="BI39" s="145">
        <f t="shared" si="5"/>
        <v>0</v>
      </c>
      <c r="BJ39" s="145">
        <f t="shared" si="6"/>
        <v>0</v>
      </c>
      <c r="BK39" s="145">
        <f t="shared" si="7"/>
        <v>0</v>
      </c>
      <c r="BL39" s="146">
        <f t="shared" si="8"/>
        <v>0</v>
      </c>
    </row>
    <row r="40" spans="1:64" x14ac:dyDescent="0.3">
      <c r="A40" s="147" t="s">
        <v>256</v>
      </c>
      <c r="B40" s="140">
        <v>0</v>
      </c>
      <c r="C40" s="141">
        <v>0</v>
      </c>
      <c r="D40" s="141">
        <v>0</v>
      </c>
      <c r="E40" s="141">
        <v>0</v>
      </c>
      <c r="F40" s="141">
        <v>0</v>
      </c>
      <c r="G40" s="141">
        <v>0</v>
      </c>
      <c r="H40" s="150">
        <v>0</v>
      </c>
      <c r="I40" s="140">
        <v>0</v>
      </c>
      <c r="J40" s="141">
        <v>0</v>
      </c>
      <c r="K40" s="141">
        <v>0</v>
      </c>
      <c r="L40" s="141">
        <v>0</v>
      </c>
      <c r="M40" s="141">
        <v>0</v>
      </c>
      <c r="N40" s="141">
        <v>0</v>
      </c>
      <c r="O40" s="150">
        <v>0</v>
      </c>
      <c r="P40" s="140">
        <v>0</v>
      </c>
      <c r="Q40" s="141">
        <v>0</v>
      </c>
      <c r="R40" s="141">
        <v>0</v>
      </c>
      <c r="S40" s="141">
        <v>0</v>
      </c>
      <c r="T40" s="141">
        <v>0</v>
      </c>
      <c r="U40" s="141">
        <v>0</v>
      </c>
      <c r="V40" s="150">
        <v>0</v>
      </c>
      <c r="W40" s="140">
        <v>0</v>
      </c>
      <c r="X40" s="141">
        <v>0</v>
      </c>
      <c r="Y40" s="141">
        <v>0</v>
      </c>
      <c r="Z40" s="141">
        <v>0</v>
      </c>
      <c r="AA40" s="141">
        <v>0</v>
      </c>
      <c r="AB40" s="141">
        <v>0</v>
      </c>
      <c r="AC40" s="150">
        <v>0</v>
      </c>
      <c r="AD40" s="140">
        <v>0</v>
      </c>
      <c r="AE40" s="141">
        <v>0</v>
      </c>
      <c r="AF40" s="141">
        <v>0</v>
      </c>
      <c r="AG40" s="141">
        <v>0</v>
      </c>
      <c r="AH40" s="141">
        <v>0</v>
      </c>
      <c r="AI40" s="141">
        <v>0</v>
      </c>
      <c r="AJ40" s="150">
        <v>0</v>
      </c>
      <c r="AK40" s="140">
        <v>0</v>
      </c>
      <c r="AL40" s="141">
        <v>0</v>
      </c>
      <c r="AM40" s="141">
        <v>0</v>
      </c>
      <c r="AN40" s="141">
        <v>0</v>
      </c>
      <c r="AO40" s="141">
        <v>0</v>
      </c>
      <c r="AP40" s="141">
        <v>0</v>
      </c>
      <c r="AQ40" s="150">
        <v>0</v>
      </c>
      <c r="AR40" s="141">
        <v>28.448297399491199</v>
      </c>
      <c r="AS40" s="141">
        <v>0</v>
      </c>
      <c r="AT40" s="141">
        <v>0</v>
      </c>
      <c r="AU40" s="141">
        <v>0</v>
      </c>
      <c r="AV40" s="141">
        <v>0</v>
      </c>
      <c r="AW40" s="141">
        <v>0</v>
      </c>
      <c r="AX40" s="150">
        <v>0</v>
      </c>
      <c r="AY40" s="140">
        <v>28.448297399491199</v>
      </c>
      <c r="AZ40" s="142">
        <v>0</v>
      </c>
      <c r="BA40" s="142">
        <v>0</v>
      </c>
      <c r="BB40" s="142">
        <v>0</v>
      </c>
      <c r="BC40" s="142">
        <v>0</v>
      </c>
      <c r="BD40" s="142">
        <v>0</v>
      </c>
      <c r="BE40" s="142">
        <v>0</v>
      </c>
      <c r="BF40" s="210">
        <f t="shared" si="9"/>
        <v>2.8448297399491198E-2</v>
      </c>
      <c r="BG40" s="142">
        <f t="shared" si="3"/>
        <v>0</v>
      </c>
      <c r="BH40" s="142">
        <f t="shared" si="4"/>
        <v>0</v>
      </c>
      <c r="BI40" s="142">
        <f t="shared" si="5"/>
        <v>0</v>
      </c>
      <c r="BJ40" s="142">
        <f t="shared" si="6"/>
        <v>0</v>
      </c>
      <c r="BK40" s="142">
        <f t="shared" si="7"/>
        <v>0</v>
      </c>
      <c r="BL40" s="143">
        <f t="shared" si="8"/>
        <v>0</v>
      </c>
    </row>
    <row r="41" spans="1:64" x14ac:dyDescent="0.3">
      <c r="A41" s="148" t="s">
        <v>258</v>
      </c>
      <c r="B41" s="144">
        <v>0</v>
      </c>
      <c r="C41" s="145">
        <v>0</v>
      </c>
      <c r="D41" s="145">
        <v>0</v>
      </c>
      <c r="E41" s="145">
        <v>0</v>
      </c>
      <c r="F41" s="145">
        <v>0</v>
      </c>
      <c r="G41" s="145">
        <v>0</v>
      </c>
      <c r="H41" s="146">
        <v>0</v>
      </c>
      <c r="I41" s="144">
        <v>0</v>
      </c>
      <c r="J41" s="145">
        <v>0</v>
      </c>
      <c r="K41" s="145">
        <v>0</v>
      </c>
      <c r="L41" s="145">
        <v>0</v>
      </c>
      <c r="M41" s="145">
        <v>0</v>
      </c>
      <c r="N41" s="145">
        <v>0</v>
      </c>
      <c r="O41" s="146">
        <v>0</v>
      </c>
      <c r="P41" s="144">
        <v>0</v>
      </c>
      <c r="Q41" s="145">
        <v>0</v>
      </c>
      <c r="R41" s="145">
        <v>0</v>
      </c>
      <c r="S41" s="145">
        <v>0</v>
      </c>
      <c r="T41" s="145">
        <v>0</v>
      </c>
      <c r="U41" s="145">
        <v>0</v>
      </c>
      <c r="V41" s="146">
        <v>0</v>
      </c>
      <c r="W41" s="144">
        <v>0</v>
      </c>
      <c r="X41" s="145">
        <v>0</v>
      </c>
      <c r="Y41" s="145">
        <v>0</v>
      </c>
      <c r="Z41" s="145">
        <v>0</v>
      </c>
      <c r="AA41" s="145">
        <v>0</v>
      </c>
      <c r="AB41" s="145">
        <v>0</v>
      </c>
      <c r="AC41" s="146">
        <v>0</v>
      </c>
      <c r="AD41" s="144">
        <v>0</v>
      </c>
      <c r="AE41" s="145">
        <v>0</v>
      </c>
      <c r="AF41" s="145">
        <v>0</v>
      </c>
      <c r="AG41" s="145">
        <v>0</v>
      </c>
      <c r="AH41" s="145">
        <v>0</v>
      </c>
      <c r="AI41" s="145">
        <v>0</v>
      </c>
      <c r="AJ41" s="146">
        <v>0</v>
      </c>
      <c r="AK41" s="144">
        <v>0</v>
      </c>
      <c r="AL41" s="145">
        <v>0</v>
      </c>
      <c r="AM41" s="145">
        <v>1.2230000000000001</v>
      </c>
      <c r="AN41" s="145">
        <v>0</v>
      </c>
      <c r="AO41" s="145">
        <v>0</v>
      </c>
      <c r="AP41" s="145">
        <v>0</v>
      </c>
      <c r="AQ41" s="146">
        <v>0</v>
      </c>
      <c r="AR41" s="145">
        <v>0</v>
      </c>
      <c r="AS41" s="145">
        <v>0</v>
      </c>
      <c r="AT41" s="145">
        <v>0</v>
      </c>
      <c r="AU41" s="145">
        <v>0</v>
      </c>
      <c r="AV41" s="145">
        <v>0</v>
      </c>
      <c r="AW41" s="145">
        <v>0</v>
      </c>
      <c r="AX41" s="146">
        <v>0</v>
      </c>
      <c r="AY41" s="144">
        <v>0</v>
      </c>
      <c r="AZ41" s="145">
        <v>0</v>
      </c>
      <c r="BA41" s="145">
        <v>1.2230000000000001</v>
      </c>
      <c r="BB41" s="145">
        <v>0</v>
      </c>
      <c r="BC41" s="145">
        <v>0</v>
      </c>
      <c r="BD41" s="145">
        <v>0</v>
      </c>
      <c r="BE41" s="145">
        <v>0</v>
      </c>
      <c r="BF41" s="144">
        <f t="shared" si="9"/>
        <v>0</v>
      </c>
      <c r="BG41" s="145">
        <f t="shared" si="3"/>
        <v>0</v>
      </c>
      <c r="BH41" s="145">
        <f t="shared" si="4"/>
        <v>1.2230000000000001E-3</v>
      </c>
      <c r="BI41" s="145">
        <f t="shared" si="5"/>
        <v>0</v>
      </c>
      <c r="BJ41" s="145">
        <f t="shared" si="6"/>
        <v>0</v>
      </c>
      <c r="BK41" s="145">
        <f t="shared" si="7"/>
        <v>0</v>
      </c>
      <c r="BL41" s="146">
        <f t="shared" si="8"/>
        <v>0</v>
      </c>
    </row>
    <row r="42" spans="1:64" x14ac:dyDescent="0.3">
      <c r="A42" s="147" t="s">
        <v>259</v>
      </c>
      <c r="B42" s="140">
        <v>0</v>
      </c>
      <c r="C42" s="141">
        <v>0</v>
      </c>
      <c r="D42" s="141">
        <v>0</v>
      </c>
      <c r="E42" s="141">
        <v>0</v>
      </c>
      <c r="F42" s="141">
        <v>0</v>
      </c>
      <c r="G42" s="141">
        <v>0</v>
      </c>
      <c r="H42" s="150">
        <v>0</v>
      </c>
      <c r="I42" s="140">
        <v>0</v>
      </c>
      <c r="J42" s="141">
        <v>0</v>
      </c>
      <c r="K42" s="141">
        <v>0</v>
      </c>
      <c r="L42" s="141">
        <v>0</v>
      </c>
      <c r="M42" s="141">
        <v>0</v>
      </c>
      <c r="N42" s="141">
        <v>0</v>
      </c>
      <c r="O42" s="150">
        <v>0</v>
      </c>
      <c r="P42" s="140">
        <v>0</v>
      </c>
      <c r="Q42" s="141">
        <v>0</v>
      </c>
      <c r="R42" s="141">
        <v>0</v>
      </c>
      <c r="S42" s="141">
        <v>0</v>
      </c>
      <c r="T42" s="141">
        <v>0</v>
      </c>
      <c r="U42" s="141">
        <v>0</v>
      </c>
      <c r="V42" s="150">
        <v>0</v>
      </c>
      <c r="W42" s="140">
        <v>0</v>
      </c>
      <c r="X42" s="141">
        <v>16933</v>
      </c>
      <c r="Y42" s="141">
        <v>0</v>
      </c>
      <c r="Z42" s="141">
        <v>0</v>
      </c>
      <c r="AA42" s="141">
        <v>0</v>
      </c>
      <c r="AB42" s="141">
        <v>0</v>
      </c>
      <c r="AC42" s="150">
        <v>0</v>
      </c>
      <c r="AD42" s="140">
        <v>0</v>
      </c>
      <c r="AE42" s="141">
        <v>5383.8294900000001</v>
      </c>
      <c r="AF42" s="141">
        <v>0</v>
      </c>
      <c r="AG42" s="141">
        <v>0</v>
      </c>
      <c r="AH42" s="141">
        <v>0</v>
      </c>
      <c r="AI42" s="141">
        <v>0</v>
      </c>
      <c r="AJ42" s="150">
        <v>0</v>
      </c>
      <c r="AK42" s="140">
        <v>0</v>
      </c>
      <c r="AL42" s="141">
        <v>0</v>
      </c>
      <c r="AM42" s="141">
        <v>0</v>
      </c>
      <c r="AN42" s="141">
        <v>0</v>
      </c>
      <c r="AO42" s="141">
        <v>0</v>
      </c>
      <c r="AP42" s="141">
        <v>0</v>
      </c>
      <c r="AQ42" s="150">
        <v>0</v>
      </c>
      <c r="AR42" s="141">
        <v>0</v>
      </c>
      <c r="AS42" s="141">
        <v>0</v>
      </c>
      <c r="AT42" s="141">
        <v>0</v>
      </c>
      <c r="AU42" s="141">
        <v>0</v>
      </c>
      <c r="AV42" s="141">
        <v>0</v>
      </c>
      <c r="AW42" s="141">
        <v>0</v>
      </c>
      <c r="AX42" s="150">
        <v>0</v>
      </c>
      <c r="AY42" s="140">
        <v>0</v>
      </c>
      <c r="AZ42" s="142">
        <v>22316.82949</v>
      </c>
      <c r="BA42" s="142">
        <v>0</v>
      </c>
      <c r="BB42" s="142">
        <v>0</v>
      </c>
      <c r="BC42" s="142">
        <v>0</v>
      </c>
      <c r="BD42" s="142">
        <v>0</v>
      </c>
      <c r="BE42" s="142">
        <v>0</v>
      </c>
      <c r="BF42" s="210">
        <f t="shared" si="9"/>
        <v>0</v>
      </c>
      <c r="BG42" s="142">
        <f t="shared" si="3"/>
        <v>22.31682949</v>
      </c>
      <c r="BH42" s="142">
        <f t="shared" si="4"/>
        <v>0</v>
      </c>
      <c r="BI42" s="142">
        <f t="shared" si="5"/>
        <v>0</v>
      </c>
      <c r="BJ42" s="142">
        <f t="shared" si="6"/>
        <v>0</v>
      </c>
      <c r="BK42" s="142">
        <f t="shared" si="7"/>
        <v>0</v>
      </c>
      <c r="BL42" s="143">
        <f t="shared" si="8"/>
        <v>0</v>
      </c>
    </row>
    <row r="43" spans="1:64" x14ac:dyDescent="0.3">
      <c r="A43" s="148" t="s">
        <v>260</v>
      </c>
      <c r="B43" s="144">
        <v>0</v>
      </c>
      <c r="C43" s="145">
        <v>0</v>
      </c>
      <c r="D43" s="145">
        <v>0</v>
      </c>
      <c r="E43" s="145">
        <v>0</v>
      </c>
      <c r="F43" s="145">
        <v>0</v>
      </c>
      <c r="G43" s="145">
        <v>0</v>
      </c>
      <c r="H43" s="146">
        <v>0</v>
      </c>
      <c r="I43" s="144">
        <v>0</v>
      </c>
      <c r="J43" s="145">
        <v>1259.0630000000001</v>
      </c>
      <c r="K43" s="145">
        <v>0</v>
      </c>
      <c r="L43" s="145">
        <v>0</v>
      </c>
      <c r="M43" s="145">
        <v>0</v>
      </c>
      <c r="N43" s="145">
        <v>0</v>
      </c>
      <c r="O43" s="146">
        <v>0</v>
      </c>
      <c r="P43" s="144">
        <v>0</v>
      </c>
      <c r="Q43" s="145">
        <v>21.373000000000001</v>
      </c>
      <c r="R43" s="145">
        <v>0</v>
      </c>
      <c r="S43" s="145">
        <v>0</v>
      </c>
      <c r="T43" s="145">
        <v>0</v>
      </c>
      <c r="U43" s="145">
        <v>0</v>
      </c>
      <c r="V43" s="146">
        <v>0</v>
      </c>
      <c r="W43" s="144">
        <v>2611.0705360000002</v>
      </c>
      <c r="X43" s="145">
        <v>4985</v>
      </c>
      <c r="Y43" s="145">
        <v>0</v>
      </c>
      <c r="Z43" s="145">
        <v>0</v>
      </c>
      <c r="AA43" s="145">
        <v>0</v>
      </c>
      <c r="AB43" s="145">
        <v>0</v>
      </c>
      <c r="AC43" s="146">
        <v>0</v>
      </c>
      <c r="AD43" s="144">
        <v>0</v>
      </c>
      <c r="AE43" s="145">
        <v>0</v>
      </c>
      <c r="AF43" s="145">
        <v>0</v>
      </c>
      <c r="AG43" s="145">
        <v>0</v>
      </c>
      <c r="AH43" s="145">
        <v>0</v>
      </c>
      <c r="AI43" s="145">
        <v>0</v>
      </c>
      <c r="AJ43" s="146">
        <v>0</v>
      </c>
      <c r="AK43" s="144">
        <v>0</v>
      </c>
      <c r="AL43" s="145">
        <v>1117.2088900000001</v>
      </c>
      <c r="AM43" s="145">
        <v>14.100100000000003</v>
      </c>
      <c r="AN43" s="145">
        <v>0</v>
      </c>
      <c r="AO43" s="145">
        <v>0</v>
      </c>
      <c r="AP43" s="145">
        <v>0</v>
      </c>
      <c r="AQ43" s="146">
        <v>0</v>
      </c>
      <c r="AR43" s="145">
        <v>0</v>
      </c>
      <c r="AS43" s="145">
        <v>0</v>
      </c>
      <c r="AT43" s="145">
        <v>0</v>
      </c>
      <c r="AU43" s="145">
        <v>0</v>
      </c>
      <c r="AV43" s="145">
        <v>0</v>
      </c>
      <c r="AW43" s="145">
        <v>0</v>
      </c>
      <c r="AX43" s="146">
        <v>0</v>
      </c>
      <c r="AY43" s="144">
        <v>2611.0705360000002</v>
      </c>
      <c r="AZ43" s="145">
        <v>7382.6448899999996</v>
      </c>
      <c r="BA43" s="145">
        <v>14.100100000000003</v>
      </c>
      <c r="BB43" s="145">
        <v>0</v>
      </c>
      <c r="BC43" s="145">
        <v>0</v>
      </c>
      <c r="BD43" s="145">
        <v>0</v>
      </c>
      <c r="BE43" s="145">
        <v>0</v>
      </c>
      <c r="BF43" s="144">
        <f t="shared" si="9"/>
        <v>2.6110705360000002</v>
      </c>
      <c r="BG43" s="145">
        <f t="shared" si="3"/>
        <v>7.3826448899999999</v>
      </c>
      <c r="BH43" s="145">
        <f t="shared" si="4"/>
        <v>1.4100100000000003E-2</v>
      </c>
      <c r="BI43" s="145">
        <f t="shared" si="5"/>
        <v>0</v>
      </c>
      <c r="BJ43" s="145">
        <f t="shared" si="6"/>
        <v>0</v>
      </c>
      <c r="BK43" s="145">
        <f t="shared" si="7"/>
        <v>0</v>
      </c>
      <c r="BL43" s="146">
        <f t="shared" si="8"/>
        <v>0</v>
      </c>
    </row>
    <row r="44" spans="1:64" x14ac:dyDescent="0.3">
      <c r="A44" s="147" t="s">
        <v>345</v>
      </c>
      <c r="B44" s="140">
        <v>0</v>
      </c>
      <c r="C44" s="141">
        <v>0</v>
      </c>
      <c r="D44" s="141">
        <v>0</v>
      </c>
      <c r="E44" s="141">
        <v>0</v>
      </c>
      <c r="F44" s="141">
        <v>0</v>
      </c>
      <c r="G44" s="141">
        <v>0</v>
      </c>
      <c r="H44" s="150">
        <v>0</v>
      </c>
      <c r="I44" s="140">
        <v>0</v>
      </c>
      <c r="J44" s="141">
        <v>0</v>
      </c>
      <c r="K44" s="141">
        <v>0</v>
      </c>
      <c r="L44" s="141">
        <v>0</v>
      </c>
      <c r="M44" s="141">
        <v>0</v>
      </c>
      <c r="N44" s="141">
        <v>0</v>
      </c>
      <c r="O44" s="150">
        <v>0</v>
      </c>
      <c r="P44" s="140">
        <v>0</v>
      </c>
      <c r="Q44" s="141">
        <v>0</v>
      </c>
      <c r="R44" s="141">
        <v>0</v>
      </c>
      <c r="S44" s="141">
        <v>0</v>
      </c>
      <c r="T44" s="141">
        <v>0</v>
      </c>
      <c r="U44" s="141">
        <v>0</v>
      </c>
      <c r="V44" s="150">
        <v>0</v>
      </c>
      <c r="W44" s="140">
        <v>0</v>
      </c>
      <c r="X44" s="141">
        <v>0</v>
      </c>
      <c r="Y44" s="141">
        <v>0</v>
      </c>
      <c r="Z44" s="141">
        <v>0</v>
      </c>
      <c r="AA44" s="141">
        <v>0</v>
      </c>
      <c r="AB44" s="141">
        <v>0</v>
      </c>
      <c r="AC44" s="150">
        <v>0</v>
      </c>
      <c r="AD44" s="140">
        <v>0</v>
      </c>
      <c r="AE44" s="141">
        <v>0</v>
      </c>
      <c r="AF44" s="141">
        <v>0</v>
      </c>
      <c r="AG44" s="141">
        <v>0</v>
      </c>
      <c r="AH44" s="141">
        <v>0</v>
      </c>
      <c r="AI44" s="141">
        <v>0</v>
      </c>
      <c r="AJ44" s="150">
        <v>0</v>
      </c>
      <c r="AK44" s="140">
        <v>0</v>
      </c>
      <c r="AL44" s="141">
        <v>0</v>
      </c>
      <c r="AM44" s="141">
        <v>2.0335000000000001</v>
      </c>
      <c r="AN44" s="141">
        <v>0</v>
      </c>
      <c r="AO44" s="141">
        <v>0</v>
      </c>
      <c r="AP44" s="141">
        <v>0</v>
      </c>
      <c r="AQ44" s="150">
        <v>0</v>
      </c>
      <c r="AR44" s="141">
        <v>0</v>
      </c>
      <c r="AS44" s="141">
        <v>0</v>
      </c>
      <c r="AT44" s="141">
        <v>0</v>
      </c>
      <c r="AU44" s="141">
        <v>0</v>
      </c>
      <c r="AV44" s="141">
        <v>0</v>
      </c>
      <c r="AW44" s="141">
        <v>0</v>
      </c>
      <c r="AX44" s="150">
        <v>0</v>
      </c>
      <c r="AY44" s="140">
        <v>0</v>
      </c>
      <c r="AZ44" s="142">
        <v>0</v>
      </c>
      <c r="BA44" s="142">
        <v>2.0335000000000001</v>
      </c>
      <c r="BB44" s="142">
        <v>0</v>
      </c>
      <c r="BC44" s="142">
        <v>0</v>
      </c>
      <c r="BD44" s="142">
        <v>0</v>
      </c>
      <c r="BE44" s="142">
        <v>0</v>
      </c>
      <c r="BF44" s="210">
        <f t="shared" si="9"/>
        <v>0</v>
      </c>
      <c r="BG44" s="142">
        <f t="shared" si="3"/>
        <v>0</v>
      </c>
      <c r="BH44" s="142">
        <f t="shared" si="4"/>
        <v>2.0335000000000002E-3</v>
      </c>
      <c r="BI44" s="142">
        <f t="shared" si="5"/>
        <v>0</v>
      </c>
      <c r="BJ44" s="142">
        <f t="shared" si="6"/>
        <v>0</v>
      </c>
      <c r="BK44" s="142">
        <f t="shared" si="7"/>
        <v>0</v>
      </c>
      <c r="BL44" s="143">
        <f t="shared" si="8"/>
        <v>0</v>
      </c>
    </row>
    <row r="45" spans="1:64" x14ac:dyDescent="0.3">
      <c r="A45" s="148" t="s">
        <v>301</v>
      </c>
      <c r="B45" s="144">
        <v>0</v>
      </c>
      <c r="C45" s="145">
        <v>0</v>
      </c>
      <c r="D45" s="145">
        <v>0</v>
      </c>
      <c r="E45" s="145">
        <v>0</v>
      </c>
      <c r="F45" s="145">
        <v>0</v>
      </c>
      <c r="G45" s="145">
        <v>0</v>
      </c>
      <c r="H45" s="146">
        <v>0</v>
      </c>
      <c r="I45" s="144">
        <v>0</v>
      </c>
      <c r="J45" s="145">
        <v>0</v>
      </c>
      <c r="K45" s="145">
        <v>0</v>
      </c>
      <c r="L45" s="145">
        <v>0</v>
      </c>
      <c r="M45" s="145">
        <v>0</v>
      </c>
      <c r="N45" s="145">
        <v>0</v>
      </c>
      <c r="O45" s="146">
        <v>0</v>
      </c>
      <c r="P45" s="144">
        <v>0</v>
      </c>
      <c r="Q45" s="145">
        <v>0</v>
      </c>
      <c r="R45" s="145">
        <v>0</v>
      </c>
      <c r="S45" s="145">
        <v>0</v>
      </c>
      <c r="T45" s="145">
        <v>0</v>
      </c>
      <c r="U45" s="145">
        <v>0</v>
      </c>
      <c r="V45" s="146">
        <v>0</v>
      </c>
      <c r="W45" s="144">
        <v>60.595025999999997</v>
      </c>
      <c r="X45" s="145">
        <v>0</v>
      </c>
      <c r="Y45" s="145">
        <v>0</v>
      </c>
      <c r="Z45" s="145">
        <v>0</v>
      </c>
      <c r="AA45" s="145">
        <v>0</v>
      </c>
      <c r="AB45" s="145">
        <v>0</v>
      </c>
      <c r="AC45" s="146">
        <v>0</v>
      </c>
      <c r="AD45" s="144">
        <v>0</v>
      </c>
      <c r="AE45" s="145">
        <v>0</v>
      </c>
      <c r="AF45" s="145">
        <v>0</v>
      </c>
      <c r="AG45" s="145">
        <v>0</v>
      </c>
      <c r="AH45" s="145">
        <v>0</v>
      </c>
      <c r="AI45" s="145">
        <v>0</v>
      </c>
      <c r="AJ45" s="146">
        <v>0</v>
      </c>
      <c r="AK45" s="144">
        <v>0</v>
      </c>
      <c r="AL45" s="145">
        <v>0</v>
      </c>
      <c r="AM45" s="145">
        <v>0</v>
      </c>
      <c r="AN45" s="145">
        <v>0</v>
      </c>
      <c r="AO45" s="145">
        <v>0</v>
      </c>
      <c r="AP45" s="145">
        <v>0</v>
      </c>
      <c r="AQ45" s="146">
        <v>0</v>
      </c>
      <c r="AR45" s="145">
        <v>0</v>
      </c>
      <c r="AS45" s="145">
        <v>0</v>
      </c>
      <c r="AT45" s="145">
        <v>0</v>
      </c>
      <c r="AU45" s="145">
        <v>0</v>
      </c>
      <c r="AV45" s="145">
        <v>0</v>
      </c>
      <c r="AW45" s="145">
        <v>0</v>
      </c>
      <c r="AX45" s="146">
        <v>0</v>
      </c>
      <c r="AY45" s="144">
        <v>60.595025999999997</v>
      </c>
      <c r="AZ45" s="145">
        <v>0</v>
      </c>
      <c r="BA45" s="145">
        <v>0</v>
      </c>
      <c r="BB45" s="145">
        <v>0</v>
      </c>
      <c r="BC45" s="145">
        <v>0</v>
      </c>
      <c r="BD45" s="145">
        <v>0</v>
      </c>
      <c r="BE45" s="145">
        <v>0</v>
      </c>
      <c r="BF45" s="144">
        <f t="shared" si="9"/>
        <v>6.0595025999999996E-2</v>
      </c>
      <c r="BG45" s="145">
        <f t="shared" si="3"/>
        <v>0</v>
      </c>
      <c r="BH45" s="145">
        <f t="shared" si="4"/>
        <v>0</v>
      </c>
      <c r="BI45" s="145">
        <f t="shared" si="5"/>
        <v>0</v>
      </c>
      <c r="BJ45" s="145">
        <f t="shared" si="6"/>
        <v>0</v>
      </c>
      <c r="BK45" s="145">
        <f t="shared" si="7"/>
        <v>0</v>
      </c>
      <c r="BL45" s="146">
        <f t="shared" si="8"/>
        <v>0</v>
      </c>
    </row>
    <row r="46" spans="1:64" x14ac:dyDescent="0.3">
      <c r="A46" s="147" t="s">
        <v>262</v>
      </c>
      <c r="B46" s="140">
        <v>0</v>
      </c>
      <c r="C46" s="141">
        <v>0</v>
      </c>
      <c r="D46" s="141">
        <v>0</v>
      </c>
      <c r="E46" s="141">
        <v>0</v>
      </c>
      <c r="F46" s="141">
        <v>0</v>
      </c>
      <c r="G46" s="141">
        <v>0</v>
      </c>
      <c r="H46" s="150">
        <v>0</v>
      </c>
      <c r="I46" s="140">
        <v>0</v>
      </c>
      <c r="J46" s="141">
        <v>0</v>
      </c>
      <c r="K46" s="141">
        <v>0</v>
      </c>
      <c r="L46" s="141">
        <v>0</v>
      </c>
      <c r="M46" s="141">
        <v>0</v>
      </c>
      <c r="N46" s="141">
        <v>0</v>
      </c>
      <c r="O46" s="150">
        <v>0</v>
      </c>
      <c r="P46" s="140">
        <v>0</v>
      </c>
      <c r="Q46" s="141">
        <v>0</v>
      </c>
      <c r="R46" s="141">
        <v>0</v>
      </c>
      <c r="S46" s="141">
        <v>0</v>
      </c>
      <c r="T46" s="141">
        <v>0</v>
      </c>
      <c r="U46" s="141">
        <v>0</v>
      </c>
      <c r="V46" s="150">
        <v>0</v>
      </c>
      <c r="W46" s="140">
        <v>0</v>
      </c>
      <c r="X46" s="141">
        <v>0</v>
      </c>
      <c r="Y46" s="141">
        <v>0</v>
      </c>
      <c r="Z46" s="141">
        <v>0</v>
      </c>
      <c r="AA46" s="141">
        <v>0</v>
      </c>
      <c r="AB46" s="141">
        <v>0</v>
      </c>
      <c r="AC46" s="150">
        <v>0</v>
      </c>
      <c r="AD46" s="140">
        <v>0</v>
      </c>
      <c r="AE46" s="141">
        <v>0</v>
      </c>
      <c r="AF46" s="141">
        <v>0</v>
      </c>
      <c r="AG46" s="141">
        <v>0</v>
      </c>
      <c r="AH46" s="141">
        <v>0</v>
      </c>
      <c r="AI46" s="141">
        <v>0</v>
      </c>
      <c r="AJ46" s="150">
        <v>0</v>
      </c>
      <c r="AK46" s="140">
        <v>0</v>
      </c>
      <c r="AL46" s="141">
        <v>0</v>
      </c>
      <c r="AM46" s="141">
        <v>0</v>
      </c>
      <c r="AN46" s="141">
        <v>0</v>
      </c>
      <c r="AO46" s="141">
        <v>0</v>
      </c>
      <c r="AP46" s="141">
        <v>0</v>
      </c>
      <c r="AQ46" s="150">
        <v>0</v>
      </c>
      <c r="AR46" s="141">
        <v>0</v>
      </c>
      <c r="AS46" s="141">
        <v>2969.6738150000001</v>
      </c>
      <c r="AT46" s="141">
        <v>0</v>
      </c>
      <c r="AU46" s="141">
        <v>0</v>
      </c>
      <c r="AV46" s="141">
        <v>0</v>
      </c>
      <c r="AW46" s="141">
        <v>0</v>
      </c>
      <c r="AX46" s="150">
        <v>0</v>
      </c>
      <c r="AY46" s="140">
        <v>0</v>
      </c>
      <c r="AZ46" s="142">
        <v>2969.6738150000001</v>
      </c>
      <c r="BA46" s="142">
        <v>0</v>
      </c>
      <c r="BB46" s="142">
        <v>0</v>
      </c>
      <c r="BC46" s="142">
        <v>0</v>
      </c>
      <c r="BD46" s="142">
        <v>0</v>
      </c>
      <c r="BE46" s="142">
        <v>0</v>
      </c>
      <c r="BF46" s="210">
        <f t="shared" si="9"/>
        <v>0</v>
      </c>
      <c r="BG46" s="142">
        <f t="shared" si="3"/>
        <v>2.9696738150000002</v>
      </c>
      <c r="BH46" s="142">
        <f t="shared" si="4"/>
        <v>0</v>
      </c>
      <c r="BI46" s="142">
        <f t="shared" si="5"/>
        <v>0</v>
      </c>
      <c r="BJ46" s="142">
        <f t="shared" si="6"/>
        <v>0</v>
      </c>
      <c r="BK46" s="142">
        <f t="shared" si="7"/>
        <v>0</v>
      </c>
      <c r="BL46" s="143">
        <f t="shared" si="8"/>
        <v>0</v>
      </c>
    </row>
    <row r="47" spans="1:64" x14ac:dyDescent="0.3">
      <c r="A47" s="148" t="s">
        <v>264</v>
      </c>
      <c r="B47" s="144">
        <v>0</v>
      </c>
      <c r="C47" s="145">
        <v>0</v>
      </c>
      <c r="D47" s="145">
        <v>0</v>
      </c>
      <c r="E47" s="145">
        <v>0</v>
      </c>
      <c r="F47" s="145">
        <v>0</v>
      </c>
      <c r="G47" s="145">
        <v>0</v>
      </c>
      <c r="H47" s="146">
        <v>0</v>
      </c>
      <c r="I47" s="144">
        <v>1.21</v>
      </c>
      <c r="J47" s="145">
        <v>0</v>
      </c>
      <c r="K47" s="145">
        <v>0</v>
      </c>
      <c r="L47" s="145">
        <v>0</v>
      </c>
      <c r="M47" s="145">
        <v>0</v>
      </c>
      <c r="N47" s="145">
        <v>0</v>
      </c>
      <c r="O47" s="146">
        <v>0</v>
      </c>
      <c r="P47" s="144">
        <v>0</v>
      </c>
      <c r="Q47" s="145">
        <v>0</v>
      </c>
      <c r="R47" s="145">
        <v>0</v>
      </c>
      <c r="S47" s="145">
        <v>0</v>
      </c>
      <c r="T47" s="145">
        <v>0</v>
      </c>
      <c r="U47" s="145">
        <v>0</v>
      </c>
      <c r="V47" s="146">
        <v>0</v>
      </c>
      <c r="W47" s="144">
        <v>0</v>
      </c>
      <c r="X47" s="145">
        <v>0</v>
      </c>
      <c r="Y47" s="145">
        <v>0</v>
      </c>
      <c r="Z47" s="145">
        <v>0</v>
      </c>
      <c r="AA47" s="145">
        <v>0</v>
      </c>
      <c r="AB47" s="145">
        <v>0</v>
      </c>
      <c r="AC47" s="146">
        <v>0</v>
      </c>
      <c r="AD47" s="144">
        <v>0</v>
      </c>
      <c r="AE47" s="145">
        <v>0</v>
      </c>
      <c r="AF47" s="145">
        <v>0</v>
      </c>
      <c r="AG47" s="145">
        <v>0</v>
      </c>
      <c r="AH47" s="145">
        <v>0</v>
      </c>
      <c r="AI47" s="145">
        <v>0</v>
      </c>
      <c r="AJ47" s="146">
        <v>0</v>
      </c>
      <c r="AK47" s="144">
        <v>0</v>
      </c>
      <c r="AL47" s="145">
        <v>2.0430000000000001</v>
      </c>
      <c r="AM47" s="145">
        <v>0</v>
      </c>
      <c r="AN47" s="145">
        <v>0</v>
      </c>
      <c r="AO47" s="145">
        <v>0</v>
      </c>
      <c r="AP47" s="145">
        <v>0</v>
      </c>
      <c r="AQ47" s="146">
        <v>0</v>
      </c>
      <c r="AR47" s="145">
        <v>0</v>
      </c>
      <c r="AS47" s="145">
        <v>1726.4166740000001</v>
      </c>
      <c r="AT47" s="145">
        <v>0</v>
      </c>
      <c r="AU47" s="145">
        <v>0</v>
      </c>
      <c r="AV47" s="145">
        <v>0</v>
      </c>
      <c r="AW47" s="145">
        <v>0</v>
      </c>
      <c r="AX47" s="146">
        <v>0</v>
      </c>
      <c r="AY47" s="144">
        <v>1.21</v>
      </c>
      <c r="AZ47" s="145">
        <v>1728.4596739999999</v>
      </c>
      <c r="BA47" s="145">
        <v>0</v>
      </c>
      <c r="BB47" s="145">
        <v>0</v>
      </c>
      <c r="BC47" s="145">
        <v>0</v>
      </c>
      <c r="BD47" s="145">
        <v>0</v>
      </c>
      <c r="BE47" s="145">
        <v>0</v>
      </c>
      <c r="BF47" s="144">
        <f t="shared" si="9"/>
        <v>1.2099999999999999E-3</v>
      </c>
      <c r="BG47" s="145">
        <f t="shared" si="3"/>
        <v>1.728459674</v>
      </c>
      <c r="BH47" s="145">
        <f t="shared" si="4"/>
        <v>0</v>
      </c>
      <c r="BI47" s="145">
        <f t="shared" si="5"/>
        <v>0</v>
      </c>
      <c r="BJ47" s="145">
        <f t="shared" si="6"/>
        <v>0</v>
      </c>
      <c r="BK47" s="145">
        <f t="shared" si="7"/>
        <v>0</v>
      </c>
      <c r="BL47" s="146">
        <f t="shared" si="8"/>
        <v>0</v>
      </c>
    </row>
    <row r="48" spans="1:64" x14ac:dyDescent="0.3">
      <c r="A48" s="147" t="s">
        <v>303</v>
      </c>
      <c r="B48" s="140">
        <v>0</v>
      </c>
      <c r="C48" s="141">
        <v>0</v>
      </c>
      <c r="D48" s="141">
        <v>0</v>
      </c>
      <c r="E48" s="141">
        <v>0</v>
      </c>
      <c r="F48" s="141">
        <v>0</v>
      </c>
      <c r="G48" s="141">
        <v>0</v>
      </c>
      <c r="H48" s="150">
        <v>0</v>
      </c>
      <c r="I48" s="140">
        <v>0</v>
      </c>
      <c r="J48" s="141">
        <v>0</v>
      </c>
      <c r="K48" s="141">
        <v>0</v>
      </c>
      <c r="L48" s="141">
        <v>0</v>
      </c>
      <c r="M48" s="141">
        <v>0</v>
      </c>
      <c r="N48" s="141">
        <v>0</v>
      </c>
      <c r="O48" s="150">
        <v>0</v>
      </c>
      <c r="P48" s="140">
        <v>0</v>
      </c>
      <c r="Q48" s="141">
        <v>0</v>
      </c>
      <c r="R48" s="141">
        <v>0</v>
      </c>
      <c r="S48" s="141">
        <v>0</v>
      </c>
      <c r="T48" s="141">
        <v>0</v>
      </c>
      <c r="U48" s="141">
        <v>0</v>
      </c>
      <c r="V48" s="150">
        <v>0</v>
      </c>
      <c r="W48" s="140">
        <v>0</v>
      </c>
      <c r="X48" s="141">
        <v>0</v>
      </c>
      <c r="Y48" s="141">
        <v>0</v>
      </c>
      <c r="Z48" s="141">
        <v>0</v>
      </c>
      <c r="AA48" s="141">
        <v>0</v>
      </c>
      <c r="AB48" s="141">
        <v>0</v>
      </c>
      <c r="AC48" s="150">
        <v>0</v>
      </c>
      <c r="AD48" s="140">
        <v>0</v>
      </c>
      <c r="AE48" s="141">
        <v>0</v>
      </c>
      <c r="AF48" s="141">
        <v>0</v>
      </c>
      <c r="AG48" s="141">
        <v>0</v>
      </c>
      <c r="AH48" s="141">
        <v>0</v>
      </c>
      <c r="AI48" s="141">
        <v>0</v>
      </c>
      <c r="AJ48" s="150">
        <v>0</v>
      </c>
      <c r="AK48" s="140">
        <v>0</v>
      </c>
      <c r="AL48" s="141">
        <v>0</v>
      </c>
      <c r="AM48" s="141">
        <v>2.3177999999999996</v>
      </c>
      <c r="AN48" s="141">
        <v>0</v>
      </c>
      <c r="AO48" s="141">
        <v>0</v>
      </c>
      <c r="AP48" s="141">
        <v>0</v>
      </c>
      <c r="AQ48" s="150">
        <v>0</v>
      </c>
      <c r="AR48" s="141">
        <v>0</v>
      </c>
      <c r="AS48" s="141">
        <v>0</v>
      </c>
      <c r="AT48" s="141">
        <v>0</v>
      </c>
      <c r="AU48" s="141">
        <v>0</v>
      </c>
      <c r="AV48" s="141">
        <v>0</v>
      </c>
      <c r="AW48" s="141">
        <v>0</v>
      </c>
      <c r="AX48" s="150">
        <v>0</v>
      </c>
      <c r="AY48" s="140">
        <v>0</v>
      </c>
      <c r="AZ48" s="142">
        <v>0</v>
      </c>
      <c r="BA48" s="142">
        <v>2.3177999999999996</v>
      </c>
      <c r="BB48" s="142">
        <v>0</v>
      </c>
      <c r="BC48" s="142">
        <v>0</v>
      </c>
      <c r="BD48" s="142">
        <v>0</v>
      </c>
      <c r="BE48" s="142">
        <v>0</v>
      </c>
      <c r="BF48" s="210">
        <f t="shared" si="9"/>
        <v>0</v>
      </c>
      <c r="BG48" s="142">
        <f t="shared" si="3"/>
        <v>0</v>
      </c>
      <c r="BH48" s="142">
        <f t="shared" si="4"/>
        <v>2.3177999999999996E-3</v>
      </c>
      <c r="BI48" s="142">
        <f t="shared" si="5"/>
        <v>0</v>
      </c>
      <c r="BJ48" s="142">
        <f t="shared" si="6"/>
        <v>0</v>
      </c>
      <c r="BK48" s="142">
        <f t="shared" si="7"/>
        <v>0</v>
      </c>
      <c r="BL48" s="143">
        <f t="shared" si="8"/>
        <v>0</v>
      </c>
    </row>
    <row r="49" spans="1:64" x14ac:dyDescent="0.3">
      <c r="A49" s="148" t="s">
        <v>265</v>
      </c>
      <c r="B49" s="144">
        <v>0</v>
      </c>
      <c r="C49" s="145">
        <v>0</v>
      </c>
      <c r="D49" s="145">
        <v>0</v>
      </c>
      <c r="E49" s="145">
        <v>0</v>
      </c>
      <c r="F49" s="145">
        <v>0</v>
      </c>
      <c r="G49" s="145">
        <v>0</v>
      </c>
      <c r="H49" s="146">
        <v>0</v>
      </c>
      <c r="I49" s="144">
        <v>0</v>
      </c>
      <c r="J49" s="145">
        <v>1614.991</v>
      </c>
      <c r="K49" s="145">
        <v>0</v>
      </c>
      <c r="L49" s="145">
        <v>81.293000000000006</v>
      </c>
      <c r="M49" s="145">
        <v>0</v>
      </c>
      <c r="N49" s="145">
        <v>10.052</v>
      </c>
      <c r="O49" s="146">
        <v>0</v>
      </c>
      <c r="P49" s="144">
        <v>0</v>
      </c>
      <c r="Q49" s="145">
        <v>38.225999999999999</v>
      </c>
      <c r="R49" s="145">
        <v>0</v>
      </c>
      <c r="S49" s="145">
        <v>0</v>
      </c>
      <c r="T49" s="145">
        <v>0</v>
      </c>
      <c r="U49" s="145">
        <v>0</v>
      </c>
      <c r="V49" s="146">
        <v>0</v>
      </c>
      <c r="W49" s="144">
        <v>19.712743</v>
      </c>
      <c r="X49" s="145">
        <v>11651</v>
      </c>
      <c r="Y49" s="145">
        <v>0</v>
      </c>
      <c r="Z49" s="145">
        <v>1950</v>
      </c>
      <c r="AA49" s="145">
        <v>0</v>
      </c>
      <c r="AB49" s="145">
        <v>0</v>
      </c>
      <c r="AC49" s="146">
        <v>0</v>
      </c>
      <c r="AD49" s="144">
        <v>0</v>
      </c>
      <c r="AE49" s="145">
        <v>3470.8484900000003</v>
      </c>
      <c r="AF49" s="145">
        <v>274.803</v>
      </c>
      <c r="AG49" s="145">
        <v>0</v>
      </c>
      <c r="AH49" s="145">
        <v>1.155</v>
      </c>
      <c r="AI49" s="145">
        <v>0</v>
      </c>
      <c r="AJ49" s="146">
        <v>0</v>
      </c>
      <c r="AK49" s="144">
        <v>0</v>
      </c>
      <c r="AL49" s="145">
        <v>3057.9122999999981</v>
      </c>
      <c r="AM49" s="145">
        <v>0.9708</v>
      </c>
      <c r="AN49" s="145">
        <v>0</v>
      </c>
      <c r="AO49" s="145">
        <v>0</v>
      </c>
      <c r="AP49" s="145">
        <v>0</v>
      </c>
      <c r="AQ49" s="146">
        <v>0</v>
      </c>
      <c r="AR49" s="145">
        <v>353.54342319040802</v>
      </c>
      <c r="AS49" s="145">
        <v>66868.319090246325</v>
      </c>
      <c r="AT49" s="145">
        <v>1369.9524067253503</v>
      </c>
      <c r="AU49" s="145">
        <v>3890.8670624193505</v>
      </c>
      <c r="AV49" s="145">
        <v>0</v>
      </c>
      <c r="AW49" s="145">
        <v>0</v>
      </c>
      <c r="AX49" s="146">
        <v>0</v>
      </c>
      <c r="AY49" s="144">
        <v>373.25616619040801</v>
      </c>
      <c r="AZ49" s="145">
        <v>86701.296880246315</v>
      </c>
      <c r="BA49" s="145">
        <v>1645.7262067253505</v>
      </c>
      <c r="BB49" s="145">
        <v>5922.1600624193507</v>
      </c>
      <c r="BC49" s="145">
        <v>1.155</v>
      </c>
      <c r="BD49" s="145">
        <v>10.052</v>
      </c>
      <c r="BE49" s="145">
        <v>0</v>
      </c>
      <c r="BF49" s="144">
        <f t="shared" si="9"/>
        <v>0.37325616619040802</v>
      </c>
      <c r="BG49" s="145">
        <f t="shared" si="3"/>
        <v>86.701296880246318</v>
      </c>
      <c r="BH49" s="145">
        <f t="shared" si="4"/>
        <v>1.6457262067253504</v>
      </c>
      <c r="BI49" s="145">
        <f t="shared" si="5"/>
        <v>5.9221600624193504</v>
      </c>
      <c r="BJ49" s="145">
        <f t="shared" si="6"/>
        <v>1.155E-3</v>
      </c>
      <c r="BK49" s="145">
        <f t="shared" si="7"/>
        <v>1.0052E-2</v>
      </c>
      <c r="BL49" s="146">
        <f t="shared" si="8"/>
        <v>0</v>
      </c>
    </row>
    <row r="50" spans="1:64" x14ac:dyDescent="0.3">
      <c r="A50" s="147" t="s">
        <v>266</v>
      </c>
      <c r="B50" s="140">
        <v>0</v>
      </c>
      <c r="C50" s="141">
        <v>0</v>
      </c>
      <c r="D50" s="141">
        <v>0</v>
      </c>
      <c r="E50" s="141">
        <v>0</v>
      </c>
      <c r="F50" s="141">
        <v>0</v>
      </c>
      <c r="G50" s="141">
        <v>0</v>
      </c>
      <c r="H50" s="150">
        <v>0</v>
      </c>
      <c r="I50" s="140">
        <v>0</v>
      </c>
      <c r="J50" s="141">
        <v>0</v>
      </c>
      <c r="K50" s="141">
        <v>0</v>
      </c>
      <c r="L50" s="141">
        <v>0</v>
      </c>
      <c r="M50" s="141">
        <v>0</v>
      </c>
      <c r="N50" s="141">
        <v>0</v>
      </c>
      <c r="O50" s="150">
        <v>0</v>
      </c>
      <c r="P50" s="140">
        <v>0</v>
      </c>
      <c r="Q50" s="141">
        <v>0</v>
      </c>
      <c r="R50" s="141">
        <v>0</v>
      </c>
      <c r="S50" s="141">
        <v>0</v>
      </c>
      <c r="T50" s="141">
        <v>0</v>
      </c>
      <c r="U50" s="141">
        <v>0</v>
      </c>
      <c r="V50" s="150">
        <v>0</v>
      </c>
      <c r="W50" s="140">
        <v>536</v>
      </c>
      <c r="X50" s="141">
        <v>2962</v>
      </c>
      <c r="Y50" s="141">
        <v>0</v>
      </c>
      <c r="Z50" s="141">
        <v>0</v>
      </c>
      <c r="AA50" s="141">
        <v>0</v>
      </c>
      <c r="AB50" s="141">
        <v>0</v>
      </c>
      <c r="AC50" s="150">
        <v>0</v>
      </c>
      <c r="AD50" s="140">
        <v>0</v>
      </c>
      <c r="AE50" s="141">
        <v>0</v>
      </c>
      <c r="AF50" s="141">
        <v>0</v>
      </c>
      <c r="AG50" s="141">
        <v>0</v>
      </c>
      <c r="AH50" s="141">
        <v>0</v>
      </c>
      <c r="AI50" s="141">
        <v>0</v>
      </c>
      <c r="AJ50" s="150">
        <v>0</v>
      </c>
      <c r="AK50" s="140">
        <v>0</v>
      </c>
      <c r="AL50" s="141">
        <v>0</v>
      </c>
      <c r="AM50" s="141">
        <v>1.9298</v>
      </c>
      <c r="AN50" s="141">
        <v>0</v>
      </c>
      <c r="AO50" s="141">
        <v>0</v>
      </c>
      <c r="AP50" s="141">
        <v>0</v>
      </c>
      <c r="AQ50" s="150">
        <v>0</v>
      </c>
      <c r="AR50" s="141">
        <v>838.17</v>
      </c>
      <c r="AS50" s="141">
        <v>7148.49</v>
      </c>
      <c r="AT50" s="141">
        <v>0</v>
      </c>
      <c r="AU50" s="141">
        <v>0</v>
      </c>
      <c r="AV50" s="141">
        <v>0</v>
      </c>
      <c r="AW50" s="141">
        <v>0</v>
      </c>
      <c r="AX50" s="150">
        <v>0</v>
      </c>
      <c r="AY50" s="140">
        <v>1374.17</v>
      </c>
      <c r="AZ50" s="142">
        <v>10110.49</v>
      </c>
      <c r="BA50" s="142">
        <v>1.9298</v>
      </c>
      <c r="BB50" s="142">
        <v>0</v>
      </c>
      <c r="BC50" s="142">
        <v>0</v>
      </c>
      <c r="BD50" s="142">
        <v>0</v>
      </c>
      <c r="BE50" s="142">
        <v>0</v>
      </c>
      <c r="BF50" s="210">
        <f t="shared" si="9"/>
        <v>1.3741700000000001</v>
      </c>
      <c r="BG50" s="142">
        <f t="shared" si="3"/>
        <v>10.11049</v>
      </c>
      <c r="BH50" s="142">
        <f t="shared" si="4"/>
        <v>1.9298E-3</v>
      </c>
      <c r="BI50" s="142">
        <f t="shared" si="5"/>
        <v>0</v>
      </c>
      <c r="BJ50" s="142">
        <f t="shared" si="6"/>
        <v>0</v>
      </c>
      <c r="BK50" s="142">
        <f t="shared" si="7"/>
        <v>0</v>
      </c>
      <c r="BL50" s="143">
        <f t="shared" si="8"/>
        <v>0</v>
      </c>
    </row>
    <row r="51" spans="1:64" x14ac:dyDescent="0.3">
      <c r="A51" s="148" t="s">
        <v>267</v>
      </c>
      <c r="B51" s="144">
        <v>0</v>
      </c>
      <c r="C51" s="145">
        <v>0</v>
      </c>
      <c r="D51" s="145">
        <v>0</v>
      </c>
      <c r="E51" s="145">
        <v>0</v>
      </c>
      <c r="F51" s="145">
        <v>0</v>
      </c>
      <c r="G51" s="145">
        <v>0</v>
      </c>
      <c r="H51" s="146">
        <v>0</v>
      </c>
      <c r="I51" s="144">
        <v>0</v>
      </c>
      <c r="J51" s="145">
        <v>0</v>
      </c>
      <c r="K51" s="145">
        <v>0</v>
      </c>
      <c r="L51" s="145">
        <v>0</v>
      </c>
      <c r="M51" s="145">
        <v>0</v>
      </c>
      <c r="N51" s="145">
        <v>0</v>
      </c>
      <c r="O51" s="146">
        <v>0</v>
      </c>
      <c r="P51" s="144">
        <v>0</v>
      </c>
      <c r="Q51" s="145">
        <v>154.94</v>
      </c>
      <c r="R51" s="145">
        <v>0</v>
      </c>
      <c r="S51" s="145">
        <v>0</v>
      </c>
      <c r="T51" s="145">
        <v>352.33600000000001</v>
      </c>
      <c r="U51" s="145">
        <v>0</v>
      </c>
      <c r="V51" s="146">
        <v>0</v>
      </c>
      <c r="W51" s="144">
        <v>0</v>
      </c>
      <c r="X51" s="145">
        <v>179</v>
      </c>
      <c r="Y51" s="145">
        <v>0</v>
      </c>
      <c r="Z51" s="145">
        <v>475</v>
      </c>
      <c r="AA51" s="145">
        <v>0</v>
      </c>
      <c r="AB51" s="145">
        <v>0</v>
      </c>
      <c r="AC51" s="146">
        <v>0</v>
      </c>
      <c r="AD51" s="144">
        <v>0</v>
      </c>
      <c r="AE51" s="145">
        <v>369.01499999999999</v>
      </c>
      <c r="AF51" s="145">
        <v>4.9980000000000002</v>
      </c>
      <c r="AG51" s="145">
        <v>0</v>
      </c>
      <c r="AH51" s="145">
        <v>0</v>
      </c>
      <c r="AI51" s="145">
        <v>0</v>
      </c>
      <c r="AJ51" s="146">
        <v>0</v>
      </c>
      <c r="AK51" s="144">
        <v>0</v>
      </c>
      <c r="AL51" s="145">
        <v>0</v>
      </c>
      <c r="AM51" s="145">
        <v>14.5777</v>
      </c>
      <c r="AN51" s="145">
        <v>67.462459999999993</v>
      </c>
      <c r="AO51" s="145">
        <v>0</v>
      </c>
      <c r="AP51" s="145">
        <v>0</v>
      </c>
      <c r="AQ51" s="146">
        <v>0</v>
      </c>
      <c r="AR51" s="145">
        <v>0</v>
      </c>
      <c r="AS51" s="145">
        <v>0</v>
      </c>
      <c r="AT51" s="145">
        <v>0</v>
      </c>
      <c r="AU51" s="145">
        <v>0</v>
      </c>
      <c r="AV51" s="145">
        <v>0</v>
      </c>
      <c r="AW51" s="145">
        <v>0</v>
      </c>
      <c r="AX51" s="146">
        <v>0</v>
      </c>
      <c r="AY51" s="144">
        <v>0</v>
      </c>
      <c r="AZ51" s="145">
        <v>702.95499999999993</v>
      </c>
      <c r="BA51" s="145">
        <v>19.575700000000001</v>
      </c>
      <c r="BB51" s="145">
        <v>542.46245999999996</v>
      </c>
      <c r="BC51" s="145">
        <v>352.33600000000001</v>
      </c>
      <c r="BD51" s="145">
        <v>0</v>
      </c>
      <c r="BE51" s="145">
        <v>0</v>
      </c>
      <c r="BF51" s="144">
        <f t="shared" si="9"/>
        <v>0</v>
      </c>
      <c r="BG51" s="145">
        <f t="shared" si="3"/>
        <v>0.70295499999999989</v>
      </c>
      <c r="BH51" s="145">
        <f t="shared" si="4"/>
        <v>1.9575700000000001E-2</v>
      </c>
      <c r="BI51" s="145">
        <f t="shared" si="5"/>
        <v>0.54246245999999998</v>
      </c>
      <c r="BJ51" s="145">
        <f t="shared" si="6"/>
        <v>0.35233600000000004</v>
      </c>
      <c r="BK51" s="145">
        <f t="shared" si="7"/>
        <v>0</v>
      </c>
      <c r="BL51" s="146">
        <f t="shared" si="8"/>
        <v>0</v>
      </c>
    </row>
    <row r="52" spans="1:64" x14ac:dyDescent="0.3">
      <c r="A52" s="147" t="s">
        <v>268</v>
      </c>
      <c r="B52" s="140">
        <v>0</v>
      </c>
      <c r="C52" s="141">
        <v>0</v>
      </c>
      <c r="D52" s="141">
        <v>0</v>
      </c>
      <c r="E52" s="141">
        <v>0</v>
      </c>
      <c r="F52" s="141">
        <v>0</v>
      </c>
      <c r="G52" s="141">
        <v>0</v>
      </c>
      <c r="H52" s="150">
        <v>0</v>
      </c>
      <c r="I52" s="140">
        <v>0</v>
      </c>
      <c r="J52" s="141">
        <v>123.97799999999999</v>
      </c>
      <c r="K52" s="141">
        <v>2.4510000000000001</v>
      </c>
      <c r="L52" s="141">
        <v>0.53200000000000003</v>
      </c>
      <c r="M52" s="141">
        <v>0</v>
      </c>
      <c r="N52" s="141">
        <v>0</v>
      </c>
      <c r="O52" s="150">
        <v>0</v>
      </c>
      <c r="P52" s="140">
        <v>0</v>
      </c>
      <c r="Q52" s="141">
        <v>106.274</v>
      </c>
      <c r="R52" s="141">
        <v>0</v>
      </c>
      <c r="S52" s="141">
        <v>0</v>
      </c>
      <c r="T52" s="141">
        <v>17.23</v>
      </c>
      <c r="U52" s="141">
        <v>0</v>
      </c>
      <c r="V52" s="150">
        <v>0</v>
      </c>
      <c r="W52" s="140">
        <v>5483.4551670000001</v>
      </c>
      <c r="X52" s="141">
        <v>31374.633847999979</v>
      </c>
      <c r="Y52" s="141">
        <v>0</v>
      </c>
      <c r="Z52" s="141">
        <v>174</v>
      </c>
      <c r="AA52" s="141">
        <v>0</v>
      </c>
      <c r="AB52" s="141">
        <v>0</v>
      </c>
      <c r="AC52" s="150">
        <v>0</v>
      </c>
      <c r="AD52" s="140">
        <v>852.46</v>
      </c>
      <c r="AE52" s="141">
        <v>471.40300000000002</v>
      </c>
      <c r="AF52" s="141">
        <v>0</v>
      </c>
      <c r="AG52" s="141">
        <v>0</v>
      </c>
      <c r="AH52" s="141">
        <v>0</v>
      </c>
      <c r="AI52" s="141">
        <v>0</v>
      </c>
      <c r="AJ52" s="150">
        <v>0</v>
      </c>
      <c r="AK52" s="140">
        <v>0</v>
      </c>
      <c r="AL52" s="141">
        <v>261.98169999999999</v>
      </c>
      <c r="AM52" s="141">
        <v>0.61729999999999996</v>
      </c>
      <c r="AN52" s="141">
        <v>0</v>
      </c>
      <c r="AO52" s="141">
        <v>0</v>
      </c>
      <c r="AP52" s="141">
        <v>0</v>
      </c>
      <c r="AQ52" s="150">
        <v>0</v>
      </c>
      <c r="AR52" s="141">
        <v>10600</v>
      </c>
      <c r="AS52" s="141">
        <v>22550.784388780005</v>
      </c>
      <c r="AT52" s="141">
        <v>0</v>
      </c>
      <c r="AU52" s="141">
        <v>0</v>
      </c>
      <c r="AV52" s="141">
        <v>0</v>
      </c>
      <c r="AW52" s="141">
        <v>0</v>
      </c>
      <c r="AX52" s="150">
        <v>0</v>
      </c>
      <c r="AY52" s="140">
        <v>16935.915166999999</v>
      </c>
      <c r="AZ52" s="142">
        <v>54889.054936779983</v>
      </c>
      <c r="BA52" s="142">
        <v>3.0682999999999998</v>
      </c>
      <c r="BB52" s="142">
        <v>174.53200000000001</v>
      </c>
      <c r="BC52" s="142">
        <v>17.23</v>
      </c>
      <c r="BD52" s="142">
        <v>0</v>
      </c>
      <c r="BE52" s="142">
        <v>0</v>
      </c>
      <c r="BF52" s="210">
        <f t="shared" si="9"/>
        <v>16.935915166999997</v>
      </c>
      <c r="BG52" s="142">
        <f t="shared" si="3"/>
        <v>54.889054936779985</v>
      </c>
      <c r="BH52" s="142">
        <f t="shared" si="4"/>
        <v>3.0682999999999999E-3</v>
      </c>
      <c r="BI52" s="142">
        <f t="shared" si="5"/>
        <v>0.17453200000000002</v>
      </c>
      <c r="BJ52" s="142">
        <f t="shared" si="6"/>
        <v>1.7229999999999999E-2</v>
      </c>
      <c r="BK52" s="142">
        <f t="shared" si="7"/>
        <v>0</v>
      </c>
      <c r="BL52" s="143">
        <f t="shared" si="8"/>
        <v>0</v>
      </c>
    </row>
    <row r="53" spans="1:64" x14ac:dyDescent="0.3">
      <c r="A53" s="148" t="s">
        <v>271</v>
      </c>
      <c r="B53" s="144">
        <v>0</v>
      </c>
      <c r="C53" s="145">
        <v>0</v>
      </c>
      <c r="D53" s="145">
        <v>0</v>
      </c>
      <c r="E53" s="145">
        <v>0</v>
      </c>
      <c r="F53" s="145">
        <v>0</v>
      </c>
      <c r="G53" s="145">
        <v>0</v>
      </c>
      <c r="H53" s="146">
        <v>0</v>
      </c>
      <c r="I53" s="144">
        <v>0</v>
      </c>
      <c r="J53" s="145">
        <v>0</v>
      </c>
      <c r="K53" s="145">
        <v>0</v>
      </c>
      <c r="L53" s="145">
        <v>0</v>
      </c>
      <c r="M53" s="145">
        <v>0</v>
      </c>
      <c r="N53" s="145">
        <v>0</v>
      </c>
      <c r="O53" s="146">
        <v>0</v>
      </c>
      <c r="P53" s="144">
        <v>0</v>
      </c>
      <c r="Q53" s="145">
        <v>0</v>
      </c>
      <c r="R53" s="145">
        <v>0</v>
      </c>
      <c r="S53" s="145">
        <v>0</v>
      </c>
      <c r="T53" s="145">
        <v>0</v>
      </c>
      <c r="U53" s="145">
        <v>0</v>
      </c>
      <c r="V53" s="146">
        <v>0</v>
      </c>
      <c r="W53" s="144">
        <v>0</v>
      </c>
      <c r="X53" s="145">
        <v>20510.405847000002</v>
      </c>
      <c r="Y53" s="145">
        <v>0</v>
      </c>
      <c r="Z53" s="145">
        <v>0</v>
      </c>
      <c r="AA53" s="145">
        <v>0</v>
      </c>
      <c r="AB53" s="145">
        <v>0</v>
      </c>
      <c r="AC53" s="146">
        <v>0</v>
      </c>
      <c r="AD53" s="144">
        <v>0</v>
      </c>
      <c r="AE53" s="145">
        <v>0</v>
      </c>
      <c r="AF53" s="145">
        <v>0</v>
      </c>
      <c r="AG53" s="145">
        <v>0</v>
      </c>
      <c r="AH53" s="145">
        <v>0</v>
      </c>
      <c r="AI53" s="145">
        <v>0</v>
      </c>
      <c r="AJ53" s="146">
        <v>0</v>
      </c>
      <c r="AK53" s="144">
        <v>0</v>
      </c>
      <c r="AL53" s="145">
        <v>0</v>
      </c>
      <c r="AM53" s="145">
        <v>0</v>
      </c>
      <c r="AN53" s="145">
        <v>0</v>
      </c>
      <c r="AO53" s="145">
        <v>0</v>
      </c>
      <c r="AP53" s="145">
        <v>0</v>
      </c>
      <c r="AQ53" s="146">
        <v>0</v>
      </c>
      <c r="AR53" s="145">
        <v>0</v>
      </c>
      <c r="AS53" s="145">
        <v>0</v>
      </c>
      <c r="AT53" s="145">
        <v>0</v>
      </c>
      <c r="AU53" s="145">
        <v>0</v>
      </c>
      <c r="AV53" s="145">
        <v>0</v>
      </c>
      <c r="AW53" s="145">
        <v>0</v>
      </c>
      <c r="AX53" s="146">
        <v>0</v>
      </c>
      <c r="AY53" s="144">
        <v>0</v>
      </c>
      <c r="AZ53" s="145">
        <v>20510.405847000002</v>
      </c>
      <c r="BA53" s="145">
        <v>0</v>
      </c>
      <c r="BB53" s="145">
        <v>0</v>
      </c>
      <c r="BC53" s="145">
        <v>0</v>
      </c>
      <c r="BD53" s="145">
        <v>0</v>
      </c>
      <c r="BE53" s="145">
        <v>0</v>
      </c>
      <c r="BF53" s="144">
        <f t="shared" si="9"/>
        <v>0</v>
      </c>
      <c r="BG53" s="145">
        <f t="shared" si="3"/>
        <v>20.510405847000001</v>
      </c>
      <c r="BH53" s="145">
        <f t="shared" si="4"/>
        <v>0</v>
      </c>
      <c r="BI53" s="145">
        <f t="shared" si="5"/>
        <v>0</v>
      </c>
      <c r="BJ53" s="145">
        <f t="shared" si="6"/>
        <v>0</v>
      </c>
      <c r="BK53" s="145">
        <f t="shared" si="7"/>
        <v>0</v>
      </c>
      <c r="BL53" s="146">
        <f t="shared" si="8"/>
        <v>0</v>
      </c>
    </row>
    <row r="54" spans="1:64" x14ac:dyDescent="0.3">
      <c r="A54" s="147" t="s">
        <v>272</v>
      </c>
      <c r="B54" s="140">
        <v>0</v>
      </c>
      <c r="C54" s="141">
        <v>0</v>
      </c>
      <c r="D54" s="141">
        <v>0</v>
      </c>
      <c r="E54" s="141">
        <v>0</v>
      </c>
      <c r="F54" s="141">
        <v>0</v>
      </c>
      <c r="G54" s="141">
        <v>0</v>
      </c>
      <c r="H54" s="150">
        <v>0</v>
      </c>
      <c r="I54" s="140">
        <v>0</v>
      </c>
      <c r="J54" s="141">
        <v>0</v>
      </c>
      <c r="K54" s="141">
        <v>0</v>
      </c>
      <c r="L54" s="141">
        <v>0</v>
      </c>
      <c r="M54" s="141">
        <v>0</v>
      </c>
      <c r="N54" s="141">
        <v>0</v>
      </c>
      <c r="O54" s="150">
        <v>0</v>
      </c>
      <c r="P54" s="140">
        <v>0</v>
      </c>
      <c r="Q54" s="141">
        <v>0</v>
      </c>
      <c r="R54" s="141">
        <v>0</v>
      </c>
      <c r="S54" s="141">
        <v>0</v>
      </c>
      <c r="T54" s="141">
        <v>0</v>
      </c>
      <c r="U54" s="141">
        <v>0</v>
      </c>
      <c r="V54" s="150">
        <v>0</v>
      </c>
      <c r="W54" s="140">
        <v>0</v>
      </c>
      <c r="X54" s="141">
        <v>0</v>
      </c>
      <c r="Y54" s="141">
        <v>0</v>
      </c>
      <c r="Z54" s="141">
        <v>0</v>
      </c>
      <c r="AA54" s="141">
        <v>0</v>
      </c>
      <c r="AB54" s="141">
        <v>0</v>
      </c>
      <c r="AC54" s="150">
        <v>0</v>
      </c>
      <c r="AD54" s="140">
        <v>0</v>
      </c>
      <c r="AE54" s="141">
        <v>0</v>
      </c>
      <c r="AF54" s="141">
        <v>0</v>
      </c>
      <c r="AG54" s="141">
        <v>0</v>
      </c>
      <c r="AH54" s="141">
        <v>0</v>
      </c>
      <c r="AI54" s="141">
        <v>0</v>
      </c>
      <c r="AJ54" s="150">
        <v>0</v>
      </c>
      <c r="AK54" s="140">
        <v>0</v>
      </c>
      <c r="AL54" s="141">
        <v>0</v>
      </c>
      <c r="AM54" s="141">
        <v>0</v>
      </c>
      <c r="AN54" s="141">
        <v>0</v>
      </c>
      <c r="AO54" s="141">
        <v>0</v>
      </c>
      <c r="AP54" s="141">
        <v>0</v>
      </c>
      <c r="AQ54" s="150">
        <v>0</v>
      </c>
      <c r="AR54" s="141">
        <v>0</v>
      </c>
      <c r="AS54" s="141">
        <v>0</v>
      </c>
      <c r="AT54" s="141">
        <v>0</v>
      </c>
      <c r="AU54" s="141">
        <v>37.25624225</v>
      </c>
      <c r="AV54" s="141">
        <v>0</v>
      </c>
      <c r="AW54" s="141">
        <v>0</v>
      </c>
      <c r="AX54" s="150">
        <v>0</v>
      </c>
      <c r="AY54" s="140">
        <v>0</v>
      </c>
      <c r="AZ54" s="142">
        <v>0</v>
      </c>
      <c r="BA54" s="142">
        <v>0</v>
      </c>
      <c r="BB54" s="142">
        <v>37.25624225</v>
      </c>
      <c r="BC54" s="142">
        <v>0</v>
      </c>
      <c r="BD54" s="142">
        <v>0</v>
      </c>
      <c r="BE54" s="142">
        <v>0</v>
      </c>
      <c r="BF54" s="210">
        <f t="shared" si="9"/>
        <v>0</v>
      </c>
      <c r="BG54" s="142">
        <f t="shared" si="3"/>
        <v>0</v>
      </c>
      <c r="BH54" s="142">
        <f t="shared" si="4"/>
        <v>0</v>
      </c>
      <c r="BI54" s="142">
        <f t="shared" si="5"/>
        <v>3.7256242250000002E-2</v>
      </c>
      <c r="BJ54" s="142">
        <f t="shared" si="6"/>
        <v>0</v>
      </c>
      <c r="BK54" s="142">
        <f t="shared" si="7"/>
        <v>0</v>
      </c>
      <c r="BL54" s="143">
        <f t="shared" si="8"/>
        <v>0</v>
      </c>
    </row>
    <row r="55" spans="1:64" x14ac:dyDescent="0.3">
      <c r="A55" s="148" t="s">
        <v>273</v>
      </c>
      <c r="B55" s="144">
        <v>0</v>
      </c>
      <c r="C55" s="145">
        <v>0</v>
      </c>
      <c r="D55" s="145">
        <v>0</v>
      </c>
      <c r="E55" s="145">
        <v>173</v>
      </c>
      <c r="F55" s="145">
        <v>1208.9069999999999</v>
      </c>
      <c r="G55" s="145">
        <v>0</v>
      </c>
      <c r="H55" s="146">
        <v>0</v>
      </c>
      <c r="I55" s="144">
        <v>0</v>
      </c>
      <c r="J55" s="145">
        <v>1019.18</v>
      </c>
      <c r="K55" s="145">
        <v>389.36</v>
      </c>
      <c r="L55" s="145">
        <v>2418.598</v>
      </c>
      <c r="M55" s="145">
        <v>153.375</v>
      </c>
      <c r="N55" s="145">
        <v>0</v>
      </c>
      <c r="O55" s="146">
        <v>0</v>
      </c>
      <c r="P55" s="144">
        <v>0</v>
      </c>
      <c r="Q55" s="145">
        <v>1392.7669999999998</v>
      </c>
      <c r="R55" s="145">
        <v>0</v>
      </c>
      <c r="S55" s="145">
        <v>0</v>
      </c>
      <c r="T55" s="145">
        <v>42.334000000000003</v>
      </c>
      <c r="U55" s="145">
        <v>0</v>
      </c>
      <c r="V55" s="146">
        <v>0</v>
      </c>
      <c r="W55" s="144">
        <v>0</v>
      </c>
      <c r="X55" s="145">
        <v>32677</v>
      </c>
      <c r="Y55" s="145">
        <v>113420.12155</v>
      </c>
      <c r="Z55" s="145">
        <v>49637.004378999998</v>
      </c>
      <c r="AA55" s="145">
        <v>0</v>
      </c>
      <c r="AB55" s="145">
        <v>0</v>
      </c>
      <c r="AC55" s="146">
        <v>0</v>
      </c>
      <c r="AD55" s="144">
        <v>0</v>
      </c>
      <c r="AE55" s="145">
        <v>21399.0128097987</v>
      </c>
      <c r="AF55" s="145">
        <v>1603.2169999999999</v>
      </c>
      <c r="AG55" s="145">
        <v>0</v>
      </c>
      <c r="AH55" s="145">
        <v>0</v>
      </c>
      <c r="AI55" s="145">
        <v>0</v>
      </c>
      <c r="AJ55" s="146">
        <v>237.32494</v>
      </c>
      <c r="AK55" s="144">
        <v>0</v>
      </c>
      <c r="AL55" s="145">
        <v>272.45889999999997</v>
      </c>
      <c r="AM55" s="145">
        <v>323.74574981999996</v>
      </c>
      <c r="AN55" s="145">
        <v>1924.24297</v>
      </c>
      <c r="AO55" s="145">
        <v>5957.8031267418501</v>
      </c>
      <c r="AP55" s="145">
        <v>11.8835</v>
      </c>
      <c r="AQ55" s="146">
        <v>0</v>
      </c>
      <c r="AR55" s="145">
        <v>1169.2624592637651</v>
      </c>
      <c r="AS55" s="145">
        <v>106512.77409605833</v>
      </c>
      <c r="AT55" s="145">
        <v>10471.293162</v>
      </c>
      <c r="AU55" s="145">
        <v>58129.065537455754</v>
      </c>
      <c r="AV55" s="145">
        <v>11320.356847505538</v>
      </c>
      <c r="AW55" s="145">
        <v>34225.58</v>
      </c>
      <c r="AX55" s="146">
        <v>12594.94</v>
      </c>
      <c r="AY55" s="144">
        <v>1169.2624592637651</v>
      </c>
      <c r="AZ55" s="145">
        <v>163273.19280585702</v>
      </c>
      <c r="BA55" s="145">
        <v>126207.73746182</v>
      </c>
      <c r="BB55" s="145">
        <v>112281.91088645575</v>
      </c>
      <c r="BC55" s="145">
        <v>18682.775974247386</v>
      </c>
      <c r="BD55" s="145">
        <v>34237.463500000005</v>
      </c>
      <c r="BE55" s="145">
        <v>12832.264940000001</v>
      </c>
      <c r="BF55" s="144">
        <f t="shared" si="9"/>
        <v>1.169262459263765</v>
      </c>
      <c r="BG55" s="145">
        <f t="shared" si="3"/>
        <v>163.27319280585701</v>
      </c>
      <c r="BH55" s="145">
        <f t="shared" si="4"/>
        <v>126.20773746182</v>
      </c>
      <c r="BI55" s="145">
        <f t="shared" si="5"/>
        <v>112.28191088645575</v>
      </c>
      <c r="BJ55" s="145">
        <f t="shared" si="6"/>
        <v>18.682775974247388</v>
      </c>
      <c r="BK55" s="145">
        <f t="shared" si="7"/>
        <v>34.237463500000004</v>
      </c>
      <c r="BL55" s="146">
        <f t="shared" si="8"/>
        <v>12.832264940000002</v>
      </c>
    </row>
    <row r="56" spans="1:64" x14ac:dyDescent="0.3">
      <c r="A56" s="147" t="s">
        <v>274</v>
      </c>
      <c r="B56" s="140">
        <v>0</v>
      </c>
      <c r="C56" s="141">
        <v>0</v>
      </c>
      <c r="D56" s="141">
        <v>0</v>
      </c>
      <c r="E56" s="141">
        <v>0</v>
      </c>
      <c r="F56" s="141">
        <v>0</v>
      </c>
      <c r="G56" s="141">
        <v>0</v>
      </c>
      <c r="H56" s="150">
        <v>0</v>
      </c>
      <c r="I56" s="140">
        <v>0</v>
      </c>
      <c r="J56" s="141">
        <v>0</v>
      </c>
      <c r="K56" s="141">
        <v>0</v>
      </c>
      <c r="L56" s="141">
        <v>0</v>
      </c>
      <c r="M56" s="141">
        <v>0</v>
      </c>
      <c r="N56" s="141">
        <v>0</v>
      </c>
      <c r="O56" s="150">
        <v>0</v>
      </c>
      <c r="P56" s="140">
        <v>0</v>
      </c>
      <c r="Q56" s="141">
        <v>0</v>
      </c>
      <c r="R56" s="141">
        <v>0</v>
      </c>
      <c r="S56" s="141">
        <v>0</v>
      </c>
      <c r="T56" s="141">
        <v>0</v>
      </c>
      <c r="U56" s="141">
        <v>0</v>
      </c>
      <c r="V56" s="150">
        <v>0</v>
      </c>
      <c r="W56" s="140">
        <v>0</v>
      </c>
      <c r="X56" s="141">
        <v>0</v>
      </c>
      <c r="Y56" s="141">
        <v>63.647280000000002</v>
      </c>
      <c r="Z56" s="141">
        <v>0</v>
      </c>
      <c r="AA56" s="141">
        <v>0</v>
      </c>
      <c r="AB56" s="141">
        <v>0</v>
      </c>
      <c r="AC56" s="150">
        <v>0</v>
      </c>
      <c r="AD56" s="140">
        <v>0</v>
      </c>
      <c r="AE56" s="141">
        <v>0</v>
      </c>
      <c r="AF56" s="141">
        <v>0</v>
      </c>
      <c r="AG56" s="141">
        <v>0</v>
      </c>
      <c r="AH56" s="141">
        <v>0</v>
      </c>
      <c r="AI56" s="141">
        <v>0</v>
      </c>
      <c r="AJ56" s="150">
        <v>0</v>
      </c>
      <c r="AK56" s="140">
        <v>0</v>
      </c>
      <c r="AL56" s="141">
        <v>0</v>
      </c>
      <c r="AM56" s="141">
        <v>2.1537000000000002</v>
      </c>
      <c r="AN56" s="141">
        <v>0</v>
      </c>
      <c r="AO56" s="141">
        <v>0</v>
      </c>
      <c r="AP56" s="141">
        <v>0</v>
      </c>
      <c r="AQ56" s="150">
        <v>0</v>
      </c>
      <c r="AR56" s="141">
        <v>0</v>
      </c>
      <c r="AS56" s="141">
        <v>0</v>
      </c>
      <c r="AT56" s="141">
        <v>0</v>
      </c>
      <c r="AU56" s="141">
        <v>0</v>
      </c>
      <c r="AV56" s="141">
        <v>0</v>
      </c>
      <c r="AW56" s="141">
        <v>0</v>
      </c>
      <c r="AX56" s="150">
        <v>0</v>
      </c>
      <c r="AY56" s="140">
        <v>0</v>
      </c>
      <c r="AZ56" s="142">
        <v>0</v>
      </c>
      <c r="BA56" s="142">
        <v>65.800979999999996</v>
      </c>
      <c r="BB56" s="142">
        <v>0</v>
      </c>
      <c r="BC56" s="142">
        <v>0</v>
      </c>
      <c r="BD56" s="142">
        <v>0</v>
      </c>
      <c r="BE56" s="142">
        <v>0</v>
      </c>
      <c r="BF56" s="210">
        <f t="shared" si="9"/>
        <v>0</v>
      </c>
      <c r="BG56" s="142">
        <f t="shared" si="3"/>
        <v>0</v>
      </c>
      <c r="BH56" s="142">
        <f t="shared" si="4"/>
        <v>6.5800979999999995E-2</v>
      </c>
      <c r="BI56" s="142">
        <f t="shared" si="5"/>
        <v>0</v>
      </c>
      <c r="BJ56" s="142">
        <f t="shared" si="6"/>
        <v>0</v>
      </c>
      <c r="BK56" s="142">
        <f t="shared" si="7"/>
        <v>0</v>
      </c>
      <c r="BL56" s="143">
        <f t="shared" si="8"/>
        <v>0</v>
      </c>
    </row>
    <row r="57" spans="1:64" s="203" customFormat="1" x14ac:dyDescent="0.3">
      <c r="A57" s="201" t="s">
        <v>46</v>
      </c>
      <c r="B57" s="202">
        <f t="shared" ref="B57:AJ57" si="13">SUM(B58:B64)</f>
        <v>6370.96</v>
      </c>
      <c r="C57" s="202">
        <f t="shared" si="13"/>
        <v>51861.074975000003</v>
      </c>
      <c r="D57" s="202">
        <f t="shared" si="13"/>
        <v>525193.83513199992</v>
      </c>
      <c r="E57" s="202">
        <f t="shared" si="13"/>
        <v>161910.941555</v>
      </c>
      <c r="F57" s="202">
        <f t="shared" si="13"/>
        <v>771.44225600000004</v>
      </c>
      <c r="G57" s="202">
        <f t="shared" si="13"/>
        <v>4</v>
      </c>
      <c r="H57" s="202">
        <f t="shared" si="13"/>
        <v>0</v>
      </c>
      <c r="I57" s="202">
        <f t="shared" si="13"/>
        <v>0</v>
      </c>
      <c r="J57" s="202">
        <f t="shared" si="13"/>
        <v>25.327000000000002</v>
      </c>
      <c r="K57" s="202">
        <f t="shared" si="13"/>
        <v>133.358</v>
      </c>
      <c r="L57" s="202">
        <f t="shared" si="13"/>
        <v>22.648</v>
      </c>
      <c r="M57" s="202">
        <f t="shared" si="13"/>
        <v>21.7</v>
      </c>
      <c r="N57" s="202">
        <f t="shared" si="13"/>
        <v>0</v>
      </c>
      <c r="O57" s="202">
        <f t="shared" si="13"/>
        <v>0</v>
      </c>
      <c r="P57" s="202">
        <f t="shared" si="13"/>
        <v>0</v>
      </c>
      <c r="Q57" s="202">
        <f t="shared" si="13"/>
        <v>4403.3366253000004</v>
      </c>
      <c r="R57" s="202">
        <f t="shared" si="13"/>
        <v>292104.02400000003</v>
      </c>
      <c r="S57" s="202">
        <f t="shared" si="13"/>
        <v>5.25</v>
      </c>
      <c r="T57" s="202">
        <f t="shared" si="13"/>
        <v>3531.8580000000002</v>
      </c>
      <c r="U57" s="202">
        <f t="shared" si="13"/>
        <v>0</v>
      </c>
      <c r="V57" s="202">
        <f t="shared" si="13"/>
        <v>0</v>
      </c>
      <c r="W57" s="202">
        <f t="shared" si="13"/>
        <v>5759.13</v>
      </c>
      <c r="X57" s="202">
        <f t="shared" si="13"/>
        <v>11126.170376</v>
      </c>
      <c r="Y57" s="202">
        <f t="shared" si="13"/>
        <v>14901.288463999999</v>
      </c>
      <c r="Z57" s="202">
        <f t="shared" si="13"/>
        <v>9901.502602999999</v>
      </c>
      <c r="AA57" s="202">
        <f t="shared" si="13"/>
        <v>0</v>
      </c>
      <c r="AB57" s="202">
        <f t="shared" si="13"/>
        <v>0</v>
      </c>
      <c r="AC57" s="202">
        <f t="shared" si="13"/>
        <v>0</v>
      </c>
      <c r="AD57" s="202">
        <f t="shared" si="13"/>
        <v>0</v>
      </c>
      <c r="AE57" s="202">
        <f t="shared" si="13"/>
        <v>161.4662201940163</v>
      </c>
      <c r="AF57" s="202">
        <f t="shared" si="13"/>
        <v>13948.690480894858</v>
      </c>
      <c r="AG57" s="202">
        <f t="shared" si="13"/>
        <v>1000.35</v>
      </c>
      <c r="AH57" s="202">
        <f t="shared" si="13"/>
        <v>7849.1778850190103</v>
      </c>
      <c r="AI57" s="202">
        <f t="shared" si="13"/>
        <v>0</v>
      </c>
      <c r="AJ57" s="202">
        <f t="shared" si="13"/>
        <v>25.042000000000002</v>
      </c>
      <c r="AK57" s="202">
        <f t="shared" ref="AK57:AQ57" si="14">SUM(AK58:AK64)</f>
        <v>0</v>
      </c>
      <c r="AL57" s="202">
        <f t="shared" si="14"/>
        <v>14.757899999999999</v>
      </c>
      <c r="AM57" s="202">
        <f t="shared" si="14"/>
        <v>1134.8412900000001</v>
      </c>
      <c r="AN57" s="202">
        <f t="shared" si="14"/>
        <v>137.37010000000001</v>
      </c>
      <c r="AO57" s="202">
        <f t="shared" si="14"/>
        <v>122.95799999999997</v>
      </c>
      <c r="AP57" s="202">
        <f t="shared" si="14"/>
        <v>0</v>
      </c>
      <c r="AQ57" s="202">
        <f t="shared" si="14"/>
        <v>0</v>
      </c>
      <c r="AR57" s="202">
        <f t="shared" ref="AR57:AX57" si="15">SUM(AR58:AR64)</f>
        <v>0</v>
      </c>
      <c r="AS57" s="202">
        <f t="shared" si="15"/>
        <v>0</v>
      </c>
      <c r="AT57" s="202">
        <f t="shared" si="15"/>
        <v>3099.6876849999999</v>
      </c>
      <c r="AU57" s="202">
        <f t="shared" si="15"/>
        <v>0</v>
      </c>
      <c r="AV57" s="202">
        <f t="shared" si="15"/>
        <v>0</v>
      </c>
      <c r="AW57" s="202">
        <f t="shared" si="15"/>
        <v>0</v>
      </c>
      <c r="AX57" s="202">
        <f t="shared" si="15"/>
        <v>0</v>
      </c>
      <c r="AY57" s="202">
        <v>12130.09</v>
      </c>
      <c r="AZ57" s="202">
        <v>67592.133096494013</v>
      </c>
      <c r="BA57" s="202">
        <v>850515.72505189502</v>
      </c>
      <c r="BB57" s="202">
        <v>172978.06225800002</v>
      </c>
      <c r="BC57" s="202">
        <v>12297.136141019011</v>
      </c>
      <c r="BD57" s="202">
        <v>4</v>
      </c>
      <c r="BE57" s="202">
        <v>25.042000000000002</v>
      </c>
      <c r="BF57" s="207">
        <f t="shared" si="9"/>
        <v>12.130090000000001</v>
      </c>
      <c r="BG57" s="208">
        <f t="shared" si="3"/>
        <v>67.59213309649401</v>
      </c>
      <c r="BH57" s="208">
        <f t="shared" si="4"/>
        <v>850.51572505189506</v>
      </c>
      <c r="BI57" s="208">
        <f t="shared" si="5"/>
        <v>172.97806225800002</v>
      </c>
      <c r="BJ57" s="208">
        <f t="shared" si="6"/>
        <v>12.297136141019012</v>
      </c>
      <c r="BK57" s="208">
        <f t="shared" si="7"/>
        <v>4.0000000000000001E-3</v>
      </c>
      <c r="BL57" s="209">
        <f t="shared" si="8"/>
        <v>2.5042000000000002E-2</v>
      </c>
    </row>
    <row r="58" spans="1:64" x14ac:dyDescent="0.3">
      <c r="A58" s="147" t="s">
        <v>174</v>
      </c>
      <c r="B58" s="140">
        <v>6370.96</v>
      </c>
      <c r="C58" s="141">
        <v>51861.074975000003</v>
      </c>
      <c r="D58" s="141">
        <v>448622.44926099997</v>
      </c>
      <c r="E58" s="141">
        <v>114542.156854</v>
      </c>
      <c r="F58" s="141">
        <v>770.61692800000003</v>
      </c>
      <c r="G58" s="141">
        <v>0</v>
      </c>
      <c r="H58" s="150">
        <v>0</v>
      </c>
      <c r="I58" s="140">
        <v>0</v>
      </c>
      <c r="J58" s="141">
        <v>0</v>
      </c>
      <c r="K58" s="141">
        <v>0</v>
      </c>
      <c r="L58" s="141">
        <v>0</v>
      </c>
      <c r="M58" s="141">
        <v>0</v>
      </c>
      <c r="N58" s="141">
        <v>0</v>
      </c>
      <c r="O58" s="150">
        <v>0</v>
      </c>
      <c r="P58" s="140">
        <v>0</v>
      </c>
      <c r="Q58" s="141">
        <v>0</v>
      </c>
      <c r="R58" s="141">
        <v>63.83</v>
      </c>
      <c r="S58" s="141">
        <v>0</v>
      </c>
      <c r="T58" s="141">
        <v>6.65</v>
      </c>
      <c r="U58" s="141">
        <v>0</v>
      </c>
      <c r="V58" s="150">
        <v>0</v>
      </c>
      <c r="W58" s="140">
        <v>0</v>
      </c>
      <c r="X58" s="141">
        <v>0</v>
      </c>
      <c r="Y58" s="141">
        <v>0</v>
      </c>
      <c r="Z58" s="141">
        <v>0</v>
      </c>
      <c r="AA58" s="141">
        <v>0</v>
      </c>
      <c r="AB58" s="141">
        <v>0</v>
      </c>
      <c r="AC58" s="150">
        <v>0</v>
      </c>
      <c r="AD58" s="140">
        <v>0</v>
      </c>
      <c r="AE58" s="141">
        <v>0</v>
      </c>
      <c r="AF58" s="141">
        <v>120.3812808948589</v>
      </c>
      <c r="AG58" s="141">
        <v>0</v>
      </c>
      <c r="AH58" s="141">
        <v>0</v>
      </c>
      <c r="AI58" s="141">
        <v>0</v>
      </c>
      <c r="AJ58" s="150">
        <v>0</v>
      </c>
      <c r="AK58" s="140">
        <v>0</v>
      </c>
      <c r="AL58" s="141">
        <v>0</v>
      </c>
      <c r="AM58" s="141">
        <v>3.2494000000000001</v>
      </c>
      <c r="AN58" s="141">
        <v>13.782699999999998</v>
      </c>
      <c r="AO58" s="141">
        <v>0.34799999999999998</v>
      </c>
      <c r="AP58" s="141">
        <v>0</v>
      </c>
      <c r="AQ58" s="150">
        <v>0</v>
      </c>
      <c r="AR58" s="141">
        <v>0</v>
      </c>
      <c r="AS58" s="141">
        <v>0</v>
      </c>
      <c r="AT58" s="141">
        <v>0</v>
      </c>
      <c r="AU58" s="141">
        <v>0</v>
      </c>
      <c r="AV58" s="141">
        <v>0</v>
      </c>
      <c r="AW58" s="141">
        <v>0</v>
      </c>
      <c r="AX58" s="150">
        <v>0</v>
      </c>
      <c r="AY58" s="140">
        <v>6370.96</v>
      </c>
      <c r="AZ58" s="142">
        <v>51861.074975000003</v>
      </c>
      <c r="BA58" s="142">
        <v>448809.90994189482</v>
      </c>
      <c r="BB58" s="142">
        <v>114555.939554</v>
      </c>
      <c r="BC58" s="142">
        <v>777.61492799999996</v>
      </c>
      <c r="BD58" s="142">
        <v>0</v>
      </c>
      <c r="BE58" s="142">
        <v>0</v>
      </c>
      <c r="BF58" s="210">
        <f t="shared" si="9"/>
        <v>6.3709600000000002</v>
      </c>
      <c r="BG58" s="142">
        <f t="shared" si="3"/>
        <v>51.861074975000001</v>
      </c>
      <c r="BH58" s="142">
        <f t="shared" si="4"/>
        <v>448.80990994189483</v>
      </c>
      <c r="BI58" s="142">
        <f t="shared" si="5"/>
        <v>114.55593955399999</v>
      </c>
      <c r="BJ58" s="142">
        <f t="shared" si="6"/>
        <v>0.77761492799999998</v>
      </c>
      <c r="BK58" s="142">
        <f t="shared" si="7"/>
        <v>0</v>
      </c>
      <c r="BL58" s="143">
        <f t="shared" si="8"/>
        <v>0</v>
      </c>
    </row>
    <row r="59" spans="1:64" x14ac:dyDescent="0.3">
      <c r="A59" s="148" t="s">
        <v>175</v>
      </c>
      <c r="B59" s="144">
        <v>0</v>
      </c>
      <c r="C59" s="145">
        <v>0</v>
      </c>
      <c r="D59" s="145">
        <v>72494.350676999995</v>
      </c>
      <c r="E59" s="145">
        <v>11976.784701</v>
      </c>
      <c r="F59" s="145">
        <v>0.82532799999999995</v>
      </c>
      <c r="G59" s="145">
        <v>4</v>
      </c>
      <c r="H59" s="146">
        <v>0</v>
      </c>
      <c r="I59" s="144">
        <v>0</v>
      </c>
      <c r="J59" s="145">
        <v>0</v>
      </c>
      <c r="K59" s="145">
        <v>0</v>
      </c>
      <c r="L59" s="145">
        <v>0</v>
      </c>
      <c r="M59" s="145">
        <v>0</v>
      </c>
      <c r="N59" s="145">
        <v>0</v>
      </c>
      <c r="O59" s="146">
        <v>0</v>
      </c>
      <c r="P59" s="144">
        <v>0</v>
      </c>
      <c r="Q59" s="145">
        <v>0</v>
      </c>
      <c r="R59" s="145">
        <v>0</v>
      </c>
      <c r="S59" s="145">
        <v>0</v>
      </c>
      <c r="T59" s="145">
        <v>0</v>
      </c>
      <c r="U59" s="145">
        <v>0</v>
      </c>
      <c r="V59" s="146">
        <v>0</v>
      </c>
      <c r="W59" s="144">
        <v>0</v>
      </c>
      <c r="X59" s="145">
        <v>368</v>
      </c>
      <c r="Y59" s="145">
        <v>7732.3627200000001</v>
      </c>
      <c r="Z59" s="145">
        <v>8970.659545999999</v>
      </c>
      <c r="AA59" s="145">
        <v>0</v>
      </c>
      <c r="AB59" s="145">
        <v>0</v>
      </c>
      <c r="AC59" s="146">
        <v>0</v>
      </c>
      <c r="AD59" s="144">
        <v>0</v>
      </c>
      <c r="AE59" s="145">
        <v>0</v>
      </c>
      <c r="AF59" s="145">
        <v>989</v>
      </c>
      <c r="AG59" s="145">
        <v>0</v>
      </c>
      <c r="AH59" s="145">
        <v>0</v>
      </c>
      <c r="AI59" s="145">
        <v>0</v>
      </c>
      <c r="AJ59" s="146">
        <v>25.042000000000002</v>
      </c>
      <c r="AK59" s="144">
        <v>0</v>
      </c>
      <c r="AL59" s="145">
        <v>0</v>
      </c>
      <c r="AM59" s="145">
        <v>1022.23119</v>
      </c>
      <c r="AN59" s="145">
        <v>0</v>
      </c>
      <c r="AO59" s="145">
        <v>56.01</v>
      </c>
      <c r="AP59" s="145">
        <v>0</v>
      </c>
      <c r="AQ59" s="146">
        <v>0</v>
      </c>
      <c r="AR59" s="145">
        <v>0</v>
      </c>
      <c r="AS59" s="145">
        <v>0</v>
      </c>
      <c r="AT59" s="145">
        <v>0</v>
      </c>
      <c r="AU59" s="145">
        <v>0</v>
      </c>
      <c r="AV59" s="145">
        <v>0</v>
      </c>
      <c r="AW59" s="145">
        <v>0</v>
      </c>
      <c r="AX59" s="146">
        <v>0</v>
      </c>
      <c r="AY59" s="144">
        <v>0</v>
      </c>
      <c r="AZ59" s="145">
        <v>368</v>
      </c>
      <c r="BA59" s="145">
        <v>82237.944587000005</v>
      </c>
      <c r="BB59" s="145">
        <v>20947.444246999999</v>
      </c>
      <c r="BC59" s="145">
        <v>56.835327999999997</v>
      </c>
      <c r="BD59" s="145">
        <v>4</v>
      </c>
      <c r="BE59" s="145">
        <v>25.042000000000002</v>
      </c>
      <c r="BF59" s="144">
        <f t="shared" si="9"/>
        <v>0</v>
      </c>
      <c r="BG59" s="145">
        <f t="shared" si="3"/>
        <v>0.36799999999999999</v>
      </c>
      <c r="BH59" s="145">
        <f t="shared" si="4"/>
        <v>82.237944587000001</v>
      </c>
      <c r="BI59" s="145">
        <f t="shared" si="5"/>
        <v>20.947444247</v>
      </c>
      <c r="BJ59" s="145">
        <f t="shared" si="6"/>
        <v>5.6835327999999997E-2</v>
      </c>
      <c r="BK59" s="145">
        <f t="shared" si="7"/>
        <v>4.0000000000000001E-3</v>
      </c>
      <c r="BL59" s="146">
        <f t="shared" si="8"/>
        <v>2.5042000000000002E-2</v>
      </c>
    </row>
    <row r="60" spans="1:64" x14ac:dyDescent="0.3">
      <c r="A60" s="147" t="s">
        <v>176</v>
      </c>
      <c r="B60" s="140">
        <v>0</v>
      </c>
      <c r="C60" s="141">
        <v>0</v>
      </c>
      <c r="D60" s="141">
        <v>2435</v>
      </c>
      <c r="E60" s="141">
        <v>34410</v>
      </c>
      <c r="F60" s="141">
        <v>0</v>
      </c>
      <c r="G60" s="141">
        <v>0</v>
      </c>
      <c r="H60" s="150">
        <v>0</v>
      </c>
      <c r="I60" s="140">
        <v>0</v>
      </c>
      <c r="J60" s="141">
        <v>0</v>
      </c>
      <c r="K60" s="141">
        <v>5.5949999999999998</v>
      </c>
      <c r="L60" s="141">
        <v>0</v>
      </c>
      <c r="M60" s="141">
        <v>21.7</v>
      </c>
      <c r="N60" s="141">
        <v>0</v>
      </c>
      <c r="O60" s="150">
        <v>0</v>
      </c>
      <c r="P60" s="140">
        <v>0</v>
      </c>
      <c r="Q60" s="141">
        <v>4403.3366253000004</v>
      </c>
      <c r="R60" s="141">
        <v>290631.90500000003</v>
      </c>
      <c r="S60" s="141">
        <v>0</v>
      </c>
      <c r="T60" s="141">
        <v>3492.6680000000001</v>
      </c>
      <c r="U60" s="141">
        <v>0</v>
      </c>
      <c r="V60" s="150">
        <v>0</v>
      </c>
      <c r="W60" s="140">
        <v>0</v>
      </c>
      <c r="X60" s="141">
        <v>0</v>
      </c>
      <c r="Y60" s="141">
        <v>6349.2074039999998</v>
      </c>
      <c r="Z60" s="141">
        <v>0</v>
      </c>
      <c r="AA60" s="141">
        <v>0</v>
      </c>
      <c r="AB60" s="141">
        <v>0</v>
      </c>
      <c r="AC60" s="150">
        <v>0</v>
      </c>
      <c r="AD60" s="140">
        <v>0</v>
      </c>
      <c r="AE60" s="141">
        <v>30.972220194016302</v>
      </c>
      <c r="AF60" s="141">
        <v>9776.6080000000002</v>
      </c>
      <c r="AG60" s="141">
        <v>0</v>
      </c>
      <c r="AH60" s="141">
        <v>0</v>
      </c>
      <c r="AI60" s="141">
        <v>0</v>
      </c>
      <c r="AJ60" s="150">
        <v>0</v>
      </c>
      <c r="AK60" s="140">
        <v>0</v>
      </c>
      <c r="AL60" s="141">
        <v>7.8746999999999989</v>
      </c>
      <c r="AM60" s="141">
        <v>0.5948</v>
      </c>
      <c r="AN60" s="141">
        <v>15.3537</v>
      </c>
      <c r="AO60" s="141">
        <v>66.59999999999998</v>
      </c>
      <c r="AP60" s="141">
        <v>0</v>
      </c>
      <c r="AQ60" s="150">
        <v>0</v>
      </c>
      <c r="AR60" s="141">
        <v>0</v>
      </c>
      <c r="AS60" s="141">
        <v>0</v>
      </c>
      <c r="AT60" s="141">
        <v>3099.6876849999999</v>
      </c>
      <c r="AU60" s="141">
        <v>0</v>
      </c>
      <c r="AV60" s="141">
        <v>0</v>
      </c>
      <c r="AW60" s="141">
        <v>0</v>
      </c>
      <c r="AX60" s="150">
        <v>0</v>
      </c>
      <c r="AY60" s="140">
        <v>0</v>
      </c>
      <c r="AZ60" s="142">
        <v>4442.1835454940165</v>
      </c>
      <c r="BA60" s="142">
        <v>312298.59788900003</v>
      </c>
      <c r="BB60" s="142">
        <v>34425.3537</v>
      </c>
      <c r="BC60" s="142">
        <v>3580.9680000000003</v>
      </c>
      <c r="BD60" s="142">
        <v>0</v>
      </c>
      <c r="BE60" s="142">
        <v>0</v>
      </c>
      <c r="BF60" s="210">
        <f t="shared" si="9"/>
        <v>0</v>
      </c>
      <c r="BG60" s="142">
        <f t="shared" si="3"/>
        <v>4.4421835454940162</v>
      </c>
      <c r="BH60" s="142">
        <f t="shared" si="4"/>
        <v>312.29859788900001</v>
      </c>
      <c r="BI60" s="142">
        <f t="shared" si="5"/>
        <v>34.425353700000002</v>
      </c>
      <c r="BJ60" s="142">
        <f t="shared" si="6"/>
        <v>3.5809680000000004</v>
      </c>
      <c r="BK60" s="142">
        <f t="shared" si="7"/>
        <v>0</v>
      </c>
      <c r="BL60" s="143">
        <f t="shared" si="8"/>
        <v>0</v>
      </c>
    </row>
    <row r="61" spans="1:64" x14ac:dyDescent="0.3">
      <c r="A61" s="148" t="s">
        <v>177</v>
      </c>
      <c r="B61" s="144">
        <v>0</v>
      </c>
      <c r="C61" s="145">
        <v>0</v>
      </c>
      <c r="D61" s="145">
        <v>224.98374000000001</v>
      </c>
      <c r="E61" s="145">
        <v>893</v>
      </c>
      <c r="F61" s="145">
        <v>0</v>
      </c>
      <c r="G61" s="145">
        <v>0</v>
      </c>
      <c r="H61" s="146">
        <v>0</v>
      </c>
      <c r="I61" s="144">
        <v>0</v>
      </c>
      <c r="J61" s="145">
        <v>0</v>
      </c>
      <c r="K61" s="145">
        <v>0</v>
      </c>
      <c r="L61" s="145">
        <v>0</v>
      </c>
      <c r="M61" s="145">
        <v>0</v>
      </c>
      <c r="N61" s="145">
        <v>0</v>
      </c>
      <c r="O61" s="146">
        <v>0</v>
      </c>
      <c r="P61" s="144">
        <v>0</v>
      </c>
      <c r="Q61" s="145">
        <v>0</v>
      </c>
      <c r="R61" s="145">
        <v>10.58</v>
      </c>
      <c r="S61" s="145">
        <v>0</v>
      </c>
      <c r="T61" s="145">
        <v>31.57</v>
      </c>
      <c r="U61" s="145">
        <v>0</v>
      </c>
      <c r="V61" s="146">
        <v>0</v>
      </c>
      <c r="W61" s="144">
        <v>0</v>
      </c>
      <c r="X61" s="145">
        <v>0</v>
      </c>
      <c r="Y61" s="145">
        <v>639.97220000000004</v>
      </c>
      <c r="Z61" s="145">
        <v>541</v>
      </c>
      <c r="AA61" s="145">
        <v>0</v>
      </c>
      <c r="AB61" s="145">
        <v>0</v>
      </c>
      <c r="AC61" s="146">
        <v>0</v>
      </c>
      <c r="AD61" s="144">
        <v>0</v>
      </c>
      <c r="AE61" s="145">
        <v>130.494</v>
      </c>
      <c r="AF61" s="145">
        <v>402.99900000000002</v>
      </c>
      <c r="AG61" s="145">
        <v>1000.35</v>
      </c>
      <c r="AH61" s="145">
        <v>0</v>
      </c>
      <c r="AI61" s="145">
        <v>0</v>
      </c>
      <c r="AJ61" s="146">
        <v>0</v>
      </c>
      <c r="AK61" s="144">
        <v>0</v>
      </c>
      <c r="AL61" s="145">
        <v>0</v>
      </c>
      <c r="AM61" s="145">
        <v>0</v>
      </c>
      <c r="AN61" s="145">
        <v>0</v>
      </c>
      <c r="AO61" s="145">
        <v>0</v>
      </c>
      <c r="AP61" s="145">
        <v>0</v>
      </c>
      <c r="AQ61" s="146">
        <v>0</v>
      </c>
      <c r="AR61" s="145">
        <v>0</v>
      </c>
      <c r="AS61" s="145">
        <v>0</v>
      </c>
      <c r="AT61" s="145">
        <v>0</v>
      </c>
      <c r="AU61" s="145">
        <v>0</v>
      </c>
      <c r="AV61" s="145">
        <v>0</v>
      </c>
      <c r="AW61" s="145">
        <v>0</v>
      </c>
      <c r="AX61" s="146">
        <v>0</v>
      </c>
      <c r="AY61" s="144">
        <v>0</v>
      </c>
      <c r="AZ61" s="145">
        <v>130.494</v>
      </c>
      <c r="BA61" s="145">
        <v>1278.53494</v>
      </c>
      <c r="BB61" s="145">
        <v>2434.35</v>
      </c>
      <c r="BC61" s="145">
        <v>31.57</v>
      </c>
      <c r="BD61" s="145">
        <v>0</v>
      </c>
      <c r="BE61" s="145">
        <v>0</v>
      </c>
      <c r="BF61" s="144">
        <f t="shared" si="9"/>
        <v>0</v>
      </c>
      <c r="BG61" s="145">
        <f t="shared" si="3"/>
        <v>0.130494</v>
      </c>
      <c r="BH61" s="145">
        <f t="shared" si="4"/>
        <v>1.2785349399999999</v>
      </c>
      <c r="BI61" s="145">
        <f t="shared" si="5"/>
        <v>2.4343499999999998</v>
      </c>
      <c r="BJ61" s="145">
        <f t="shared" si="6"/>
        <v>3.1570000000000001E-2</v>
      </c>
      <c r="BK61" s="145">
        <f t="shared" si="7"/>
        <v>0</v>
      </c>
      <c r="BL61" s="146">
        <f t="shared" si="8"/>
        <v>0</v>
      </c>
    </row>
    <row r="62" spans="1:64" x14ac:dyDescent="0.3">
      <c r="A62" s="147" t="s">
        <v>288</v>
      </c>
      <c r="B62" s="140">
        <v>0</v>
      </c>
      <c r="C62" s="141">
        <v>0</v>
      </c>
      <c r="D62" s="141">
        <v>72.883629999999997</v>
      </c>
      <c r="E62" s="141">
        <v>0</v>
      </c>
      <c r="F62" s="141">
        <v>0</v>
      </c>
      <c r="G62" s="141">
        <v>0</v>
      </c>
      <c r="H62" s="150">
        <v>0</v>
      </c>
      <c r="I62" s="140">
        <v>0</v>
      </c>
      <c r="J62" s="141">
        <v>0</v>
      </c>
      <c r="K62" s="141">
        <v>0</v>
      </c>
      <c r="L62" s="141">
        <v>0</v>
      </c>
      <c r="M62" s="141">
        <v>0</v>
      </c>
      <c r="N62" s="141">
        <v>0</v>
      </c>
      <c r="O62" s="150">
        <v>0</v>
      </c>
      <c r="P62" s="140">
        <v>0</v>
      </c>
      <c r="Q62" s="141">
        <v>0</v>
      </c>
      <c r="R62" s="141">
        <v>0</v>
      </c>
      <c r="S62" s="141">
        <v>0</v>
      </c>
      <c r="T62" s="141">
        <v>0</v>
      </c>
      <c r="U62" s="141">
        <v>0</v>
      </c>
      <c r="V62" s="150">
        <v>0</v>
      </c>
      <c r="W62" s="140">
        <v>0</v>
      </c>
      <c r="X62" s="141">
        <v>0</v>
      </c>
      <c r="Y62" s="141">
        <v>0</v>
      </c>
      <c r="Z62" s="141">
        <v>0</v>
      </c>
      <c r="AA62" s="141">
        <v>0</v>
      </c>
      <c r="AB62" s="141">
        <v>0</v>
      </c>
      <c r="AC62" s="150">
        <v>0</v>
      </c>
      <c r="AD62" s="140">
        <v>0</v>
      </c>
      <c r="AE62" s="141">
        <v>0</v>
      </c>
      <c r="AF62" s="141">
        <v>0</v>
      </c>
      <c r="AG62" s="141">
        <v>0</v>
      </c>
      <c r="AH62" s="141">
        <v>0</v>
      </c>
      <c r="AI62" s="141">
        <v>0</v>
      </c>
      <c r="AJ62" s="150">
        <v>0</v>
      </c>
      <c r="AK62" s="140">
        <v>0</v>
      </c>
      <c r="AL62" s="141">
        <v>0</v>
      </c>
      <c r="AM62" s="141">
        <v>0</v>
      </c>
      <c r="AN62" s="141">
        <v>31.311500000000002</v>
      </c>
      <c r="AO62" s="141">
        <v>0</v>
      </c>
      <c r="AP62" s="141">
        <v>0</v>
      </c>
      <c r="AQ62" s="150">
        <v>0</v>
      </c>
      <c r="AR62" s="141">
        <v>0</v>
      </c>
      <c r="AS62" s="141">
        <v>0</v>
      </c>
      <c r="AT62" s="141">
        <v>0</v>
      </c>
      <c r="AU62" s="141">
        <v>0</v>
      </c>
      <c r="AV62" s="141">
        <v>0</v>
      </c>
      <c r="AW62" s="141">
        <v>0</v>
      </c>
      <c r="AX62" s="150">
        <v>0</v>
      </c>
      <c r="AY62" s="140">
        <v>0</v>
      </c>
      <c r="AZ62" s="142">
        <v>0</v>
      </c>
      <c r="BA62" s="142">
        <v>72.883629999999997</v>
      </c>
      <c r="BB62" s="142">
        <v>31.311500000000002</v>
      </c>
      <c r="BC62" s="142">
        <v>0</v>
      </c>
      <c r="BD62" s="142">
        <v>0</v>
      </c>
      <c r="BE62" s="142">
        <v>0</v>
      </c>
      <c r="BF62" s="210">
        <f t="shared" si="9"/>
        <v>0</v>
      </c>
      <c r="BG62" s="142">
        <f t="shared" si="3"/>
        <v>0</v>
      </c>
      <c r="BH62" s="142">
        <f t="shared" si="4"/>
        <v>7.2883629999999991E-2</v>
      </c>
      <c r="BI62" s="142">
        <f t="shared" si="5"/>
        <v>3.1311499999999999E-2</v>
      </c>
      <c r="BJ62" s="142">
        <f t="shared" si="6"/>
        <v>0</v>
      </c>
      <c r="BK62" s="142">
        <f t="shared" si="7"/>
        <v>0</v>
      </c>
      <c r="BL62" s="143">
        <f t="shared" si="8"/>
        <v>0</v>
      </c>
    </row>
    <row r="63" spans="1:64" x14ac:dyDescent="0.3">
      <c r="A63" s="148" t="s">
        <v>178</v>
      </c>
      <c r="B63" s="144">
        <v>0</v>
      </c>
      <c r="C63" s="145">
        <v>0</v>
      </c>
      <c r="D63" s="145">
        <v>0</v>
      </c>
      <c r="E63" s="145">
        <v>0</v>
      </c>
      <c r="F63" s="145">
        <v>0</v>
      </c>
      <c r="G63" s="145">
        <v>0</v>
      </c>
      <c r="H63" s="146">
        <v>0</v>
      </c>
      <c r="I63" s="144">
        <v>0</v>
      </c>
      <c r="J63" s="145">
        <v>25.327000000000002</v>
      </c>
      <c r="K63" s="145">
        <v>0</v>
      </c>
      <c r="L63" s="145">
        <v>0</v>
      </c>
      <c r="M63" s="145">
        <v>0</v>
      </c>
      <c r="N63" s="145">
        <v>0</v>
      </c>
      <c r="O63" s="146">
        <v>0</v>
      </c>
      <c r="P63" s="144">
        <v>0</v>
      </c>
      <c r="Q63" s="145">
        <v>0</v>
      </c>
      <c r="R63" s="145">
        <v>0</v>
      </c>
      <c r="S63" s="145">
        <v>0</v>
      </c>
      <c r="T63" s="145">
        <v>0</v>
      </c>
      <c r="U63" s="145">
        <v>0</v>
      </c>
      <c r="V63" s="146">
        <v>0</v>
      </c>
      <c r="W63" s="144">
        <v>5759.13</v>
      </c>
      <c r="X63" s="145">
        <v>10758.170376</v>
      </c>
      <c r="Y63" s="145">
        <v>14.085857000000001</v>
      </c>
      <c r="Z63" s="145">
        <v>0</v>
      </c>
      <c r="AA63" s="145">
        <v>0</v>
      </c>
      <c r="AB63" s="145">
        <v>0</v>
      </c>
      <c r="AC63" s="146">
        <v>0</v>
      </c>
      <c r="AD63" s="144">
        <v>0</v>
      </c>
      <c r="AE63" s="145">
        <v>0</v>
      </c>
      <c r="AF63" s="145">
        <v>0</v>
      </c>
      <c r="AG63" s="145">
        <v>0</v>
      </c>
      <c r="AH63" s="145">
        <v>0</v>
      </c>
      <c r="AI63" s="145">
        <v>0</v>
      </c>
      <c r="AJ63" s="146">
        <v>0</v>
      </c>
      <c r="AK63" s="144">
        <v>0</v>
      </c>
      <c r="AL63" s="145">
        <v>6.8832000000000004</v>
      </c>
      <c r="AM63" s="145">
        <v>0</v>
      </c>
      <c r="AN63" s="145">
        <v>0</v>
      </c>
      <c r="AO63" s="145">
        <v>0</v>
      </c>
      <c r="AP63" s="145">
        <v>0</v>
      </c>
      <c r="AQ63" s="146">
        <v>0</v>
      </c>
      <c r="AR63" s="145">
        <v>0</v>
      </c>
      <c r="AS63" s="145">
        <v>0</v>
      </c>
      <c r="AT63" s="145">
        <v>0</v>
      </c>
      <c r="AU63" s="145">
        <v>0</v>
      </c>
      <c r="AV63" s="145">
        <v>0</v>
      </c>
      <c r="AW63" s="145">
        <v>0</v>
      </c>
      <c r="AX63" s="146">
        <v>0</v>
      </c>
      <c r="AY63" s="144">
        <v>5759.13</v>
      </c>
      <c r="AZ63" s="145">
        <v>10790.380576</v>
      </c>
      <c r="BA63" s="145">
        <v>14.085857000000001</v>
      </c>
      <c r="BB63" s="145">
        <v>0</v>
      </c>
      <c r="BC63" s="145">
        <v>0</v>
      </c>
      <c r="BD63" s="145">
        <v>0</v>
      </c>
      <c r="BE63" s="145">
        <v>0</v>
      </c>
      <c r="BF63" s="144">
        <f t="shared" si="9"/>
        <v>5.7591299999999999</v>
      </c>
      <c r="BG63" s="145">
        <f t="shared" si="3"/>
        <v>10.790380576</v>
      </c>
      <c r="BH63" s="145">
        <f t="shared" si="4"/>
        <v>1.4085857E-2</v>
      </c>
      <c r="BI63" s="145">
        <f t="shared" si="5"/>
        <v>0</v>
      </c>
      <c r="BJ63" s="145">
        <f t="shared" si="6"/>
        <v>0</v>
      </c>
      <c r="BK63" s="145">
        <f t="shared" si="7"/>
        <v>0</v>
      </c>
      <c r="BL63" s="146">
        <f t="shared" si="8"/>
        <v>0</v>
      </c>
    </row>
    <row r="64" spans="1:64" x14ac:dyDescent="0.3">
      <c r="A64" s="147" t="s">
        <v>179</v>
      </c>
      <c r="B64" s="140">
        <v>0</v>
      </c>
      <c r="C64" s="141">
        <v>0</v>
      </c>
      <c r="D64" s="141">
        <v>1344.1678240000003</v>
      </c>
      <c r="E64" s="141">
        <v>89</v>
      </c>
      <c r="F64" s="141">
        <v>0</v>
      </c>
      <c r="G64" s="141">
        <v>0</v>
      </c>
      <c r="H64" s="150">
        <v>0</v>
      </c>
      <c r="I64" s="140">
        <v>0</v>
      </c>
      <c r="J64" s="141">
        <v>0</v>
      </c>
      <c r="K64" s="141">
        <v>127.76300000000001</v>
      </c>
      <c r="L64" s="141">
        <v>22.648</v>
      </c>
      <c r="M64" s="141">
        <v>0</v>
      </c>
      <c r="N64" s="141">
        <v>0</v>
      </c>
      <c r="O64" s="150">
        <v>0</v>
      </c>
      <c r="P64" s="140">
        <v>0</v>
      </c>
      <c r="Q64" s="141">
        <v>0</v>
      </c>
      <c r="R64" s="141">
        <v>1397.7090000000001</v>
      </c>
      <c r="S64" s="141">
        <v>5.25</v>
      </c>
      <c r="T64" s="141">
        <v>0.97</v>
      </c>
      <c r="U64" s="141">
        <v>0</v>
      </c>
      <c r="V64" s="150">
        <v>0</v>
      </c>
      <c r="W64" s="140">
        <v>0</v>
      </c>
      <c r="X64" s="141">
        <v>0</v>
      </c>
      <c r="Y64" s="141">
        <v>165.66028299999991</v>
      </c>
      <c r="Z64" s="141">
        <v>389.84305699999999</v>
      </c>
      <c r="AA64" s="141">
        <v>0</v>
      </c>
      <c r="AB64" s="141">
        <v>0</v>
      </c>
      <c r="AC64" s="150">
        <v>0</v>
      </c>
      <c r="AD64" s="140">
        <v>0</v>
      </c>
      <c r="AE64" s="141">
        <v>0</v>
      </c>
      <c r="AF64" s="141">
        <v>2659.7022000000002</v>
      </c>
      <c r="AG64" s="141">
        <v>0</v>
      </c>
      <c r="AH64" s="141">
        <v>7849.1778850190103</v>
      </c>
      <c r="AI64" s="141">
        <v>0</v>
      </c>
      <c r="AJ64" s="150">
        <v>0</v>
      </c>
      <c r="AK64" s="140">
        <v>0</v>
      </c>
      <c r="AL64" s="141">
        <v>0</v>
      </c>
      <c r="AM64" s="141">
        <v>108.7659</v>
      </c>
      <c r="AN64" s="141">
        <v>76.922200000000004</v>
      </c>
      <c r="AO64" s="141">
        <v>0</v>
      </c>
      <c r="AP64" s="141">
        <v>0</v>
      </c>
      <c r="AQ64" s="150">
        <v>0</v>
      </c>
      <c r="AR64" s="141">
        <v>0</v>
      </c>
      <c r="AS64" s="141">
        <v>0</v>
      </c>
      <c r="AT64" s="141">
        <v>0</v>
      </c>
      <c r="AU64" s="141">
        <v>0</v>
      </c>
      <c r="AV64" s="141">
        <v>0</v>
      </c>
      <c r="AW64" s="141">
        <v>0</v>
      </c>
      <c r="AX64" s="150">
        <v>0</v>
      </c>
      <c r="AY64" s="140">
        <v>0</v>
      </c>
      <c r="AZ64" s="142">
        <v>0</v>
      </c>
      <c r="BA64" s="142">
        <v>5803.768207000001</v>
      </c>
      <c r="BB64" s="142">
        <v>583.66325699999993</v>
      </c>
      <c r="BC64" s="142">
        <v>7850.1478850190106</v>
      </c>
      <c r="BD64" s="142">
        <v>0</v>
      </c>
      <c r="BE64" s="142">
        <v>0</v>
      </c>
      <c r="BF64" s="210">
        <f t="shared" si="9"/>
        <v>0</v>
      </c>
      <c r="BG64" s="142">
        <f t="shared" si="3"/>
        <v>0</v>
      </c>
      <c r="BH64" s="142">
        <f t="shared" si="4"/>
        <v>5.803768207000001</v>
      </c>
      <c r="BI64" s="142">
        <f t="shared" si="5"/>
        <v>0.58366325699999988</v>
      </c>
      <c r="BJ64" s="142">
        <f t="shared" si="6"/>
        <v>7.8501478850190107</v>
      </c>
      <c r="BK64" s="142">
        <f t="shared" si="7"/>
        <v>0</v>
      </c>
      <c r="BL64" s="143">
        <f t="shared" si="8"/>
        <v>0</v>
      </c>
    </row>
    <row r="65" spans="1:64" s="203" customFormat="1" x14ac:dyDescent="0.3">
      <c r="A65" s="201" t="s">
        <v>52</v>
      </c>
      <c r="B65" s="202">
        <f t="shared" ref="B65:AJ65" si="16">SUM(B66:B71)</f>
        <v>0</v>
      </c>
      <c r="C65" s="202">
        <f t="shared" si="16"/>
        <v>2356</v>
      </c>
      <c r="D65" s="202">
        <f t="shared" si="16"/>
        <v>200.54</v>
      </c>
      <c r="E65" s="202">
        <f t="shared" si="16"/>
        <v>0</v>
      </c>
      <c r="F65" s="202">
        <f t="shared" si="16"/>
        <v>0</v>
      </c>
      <c r="G65" s="202">
        <f t="shared" si="16"/>
        <v>0</v>
      </c>
      <c r="H65" s="202">
        <f t="shared" si="16"/>
        <v>0</v>
      </c>
      <c r="I65" s="202">
        <f t="shared" si="16"/>
        <v>0</v>
      </c>
      <c r="J65" s="202">
        <f t="shared" si="16"/>
        <v>10.254</v>
      </c>
      <c r="K65" s="202">
        <f t="shared" si="16"/>
        <v>6.157</v>
      </c>
      <c r="L65" s="202">
        <f t="shared" si="16"/>
        <v>43.1</v>
      </c>
      <c r="M65" s="202">
        <f t="shared" si="16"/>
        <v>0.65</v>
      </c>
      <c r="N65" s="202">
        <f t="shared" si="16"/>
        <v>0</v>
      </c>
      <c r="O65" s="202">
        <f t="shared" si="16"/>
        <v>0</v>
      </c>
      <c r="P65" s="202">
        <f t="shared" si="16"/>
        <v>0</v>
      </c>
      <c r="Q65" s="202">
        <f t="shared" si="16"/>
        <v>0</v>
      </c>
      <c r="R65" s="202">
        <f t="shared" si="16"/>
        <v>0</v>
      </c>
      <c r="S65" s="202">
        <f t="shared" si="16"/>
        <v>0</v>
      </c>
      <c r="T65" s="202">
        <f t="shared" si="16"/>
        <v>0</v>
      </c>
      <c r="U65" s="202">
        <f t="shared" si="16"/>
        <v>0</v>
      </c>
      <c r="V65" s="202">
        <f t="shared" si="16"/>
        <v>0</v>
      </c>
      <c r="W65" s="202">
        <f t="shared" si="16"/>
        <v>0</v>
      </c>
      <c r="X65" s="202">
        <f t="shared" si="16"/>
        <v>10973.170432999981</v>
      </c>
      <c r="Y65" s="202">
        <f t="shared" si="16"/>
        <v>17092.163769999999</v>
      </c>
      <c r="Z65" s="202">
        <f t="shared" si="16"/>
        <v>0</v>
      </c>
      <c r="AA65" s="202">
        <f t="shared" si="16"/>
        <v>2.0644149999999999</v>
      </c>
      <c r="AB65" s="202">
        <f t="shared" si="16"/>
        <v>0</v>
      </c>
      <c r="AC65" s="202">
        <f t="shared" si="16"/>
        <v>0</v>
      </c>
      <c r="AD65" s="202">
        <f t="shared" si="16"/>
        <v>184.94800000000001</v>
      </c>
      <c r="AE65" s="202">
        <f t="shared" si="16"/>
        <v>187193.51027999999</v>
      </c>
      <c r="AF65" s="202">
        <f t="shared" si="16"/>
        <v>2518.3409999999999</v>
      </c>
      <c r="AG65" s="202">
        <f t="shared" si="16"/>
        <v>20689.267049999999</v>
      </c>
      <c r="AH65" s="202">
        <f t="shared" si="16"/>
        <v>0</v>
      </c>
      <c r="AI65" s="202">
        <f t="shared" si="16"/>
        <v>0</v>
      </c>
      <c r="AJ65" s="202">
        <f t="shared" si="16"/>
        <v>0</v>
      </c>
      <c r="AK65" s="202">
        <f t="shared" ref="AK65:AQ65" si="17">SUM(AK66:AK71)</f>
        <v>0</v>
      </c>
      <c r="AL65" s="202">
        <f t="shared" si="17"/>
        <v>57.508900000000011</v>
      </c>
      <c r="AM65" s="202">
        <f t="shared" si="17"/>
        <v>12.0868</v>
      </c>
      <c r="AN65" s="202">
        <f t="shared" si="17"/>
        <v>0</v>
      </c>
      <c r="AO65" s="202">
        <f t="shared" si="17"/>
        <v>1</v>
      </c>
      <c r="AP65" s="202">
        <f t="shared" si="17"/>
        <v>0</v>
      </c>
      <c r="AQ65" s="202">
        <f t="shared" si="17"/>
        <v>0</v>
      </c>
      <c r="AR65" s="202">
        <f t="shared" ref="AR65:AX65" si="18">SUM(AR66:AR71)</f>
        <v>0</v>
      </c>
      <c r="AS65" s="202">
        <f t="shared" si="18"/>
        <v>0</v>
      </c>
      <c r="AT65" s="202">
        <f t="shared" si="18"/>
        <v>0</v>
      </c>
      <c r="AU65" s="202">
        <f t="shared" si="18"/>
        <v>0</v>
      </c>
      <c r="AV65" s="202">
        <f t="shared" si="18"/>
        <v>0</v>
      </c>
      <c r="AW65" s="202">
        <f t="shared" si="18"/>
        <v>0</v>
      </c>
      <c r="AX65" s="202">
        <f t="shared" si="18"/>
        <v>0</v>
      </c>
      <c r="AY65" s="202">
        <v>184.94800000000001</v>
      </c>
      <c r="AZ65" s="202">
        <v>200590.44361299998</v>
      </c>
      <c r="BA65" s="202">
        <v>19829.288570000001</v>
      </c>
      <c r="BB65" s="202">
        <v>20732.367050000001</v>
      </c>
      <c r="BC65" s="202">
        <v>3.7144149999999998</v>
      </c>
      <c r="BD65" s="202">
        <v>0</v>
      </c>
      <c r="BE65" s="202">
        <v>0</v>
      </c>
      <c r="BF65" s="207">
        <f t="shared" si="9"/>
        <v>0.184948</v>
      </c>
      <c r="BG65" s="208">
        <f t="shared" si="3"/>
        <v>200.59044361299999</v>
      </c>
      <c r="BH65" s="208">
        <f t="shared" si="4"/>
        <v>19.829288569999999</v>
      </c>
      <c r="BI65" s="208">
        <f t="shared" si="5"/>
        <v>20.732367050000001</v>
      </c>
      <c r="BJ65" s="208">
        <f t="shared" si="6"/>
        <v>3.714415E-3</v>
      </c>
      <c r="BK65" s="208">
        <f t="shared" si="7"/>
        <v>0</v>
      </c>
      <c r="BL65" s="209">
        <f t="shared" si="8"/>
        <v>0</v>
      </c>
    </row>
    <row r="66" spans="1:64" x14ac:dyDescent="0.3">
      <c r="A66" s="147" t="s">
        <v>181</v>
      </c>
      <c r="B66" s="140">
        <v>0</v>
      </c>
      <c r="C66" s="141">
        <v>0</v>
      </c>
      <c r="D66" s="141">
        <v>0</v>
      </c>
      <c r="E66" s="141">
        <v>0</v>
      </c>
      <c r="F66" s="141">
        <v>0</v>
      </c>
      <c r="G66" s="141">
        <v>0</v>
      </c>
      <c r="H66" s="150">
        <v>0</v>
      </c>
      <c r="I66" s="140">
        <v>0</v>
      </c>
      <c r="J66" s="141">
        <v>0</v>
      </c>
      <c r="K66" s="141">
        <v>0</v>
      </c>
      <c r="L66" s="141">
        <v>0</v>
      </c>
      <c r="M66" s="141">
        <v>0</v>
      </c>
      <c r="N66" s="141">
        <v>0</v>
      </c>
      <c r="O66" s="150">
        <v>0</v>
      </c>
      <c r="P66" s="140">
        <v>0</v>
      </c>
      <c r="Q66" s="141">
        <v>0</v>
      </c>
      <c r="R66" s="141">
        <v>0</v>
      </c>
      <c r="S66" s="141">
        <v>0</v>
      </c>
      <c r="T66" s="141">
        <v>0</v>
      </c>
      <c r="U66" s="141">
        <v>0</v>
      </c>
      <c r="V66" s="150">
        <v>0</v>
      </c>
      <c r="W66" s="140">
        <v>0</v>
      </c>
      <c r="X66" s="141">
        <v>3179</v>
      </c>
      <c r="Y66" s="141">
        <v>0</v>
      </c>
      <c r="Z66" s="141">
        <v>0</v>
      </c>
      <c r="AA66" s="141">
        <v>0</v>
      </c>
      <c r="AB66" s="141">
        <v>0</v>
      </c>
      <c r="AC66" s="150">
        <v>0</v>
      </c>
      <c r="AD66" s="140">
        <v>0</v>
      </c>
      <c r="AE66" s="141">
        <v>0</v>
      </c>
      <c r="AF66" s="141">
        <v>0</v>
      </c>
      <c r="AG66" s="141">
        <v>0</v>
      </c>
      <c r="AH66" s="141">
        <v>0</v>
      </c>
      <c r="AI66" s="141">
        <v>0</v>
      </c>
      <c r="AJ66" s="150">
        <v>0</v>
      </c>
      <c r="AK66" s="140">
        <v>0</v>
      </c>
      <c r="AL66" s="141">
        <v>1.0803</v>
      </c>
      <c r="AM66" s="141">
        <v>0.83640000000000003</v>
      </c>
      <c r="AN66" s="141">
        <v>0</v>
      </c>
      <c r="AO66" s="141">
        <v>0</v>
      </c>
      <c r="AP66" s="141">
        <v>0</v>
      </c>
      <c r="AQ66" s="150">
        <v>0</v>
      </c>
      <c r="AR66" s="141">
        <v>0</v>
      </c>
      <c r="AS66" s="141">
        <v>0</v>
      </c>
      <c r="AT66" s="141">
        <v>0</v>
      </c>
      <c r="AU66" s="141">
        <v>0</v>
      </c>
      <c r="AV66" s="141">
        <v>0</v>
      </c>
      <c r="AW66" s="141">
        <v>0</v>
      </c>
      <c r="AX66" s="150">
        <v>0</v>
      </c>
      <c r="AY66" s="140">
        <v>0</v>
      </c>
      <c r="AZ66" s="142">
        <v>3180.0803000000001</v>
      </c>
      <c r="BA66" s="142">
        <v>0.83640000000000003</v>
      </c>
      <c r="BB66" s="142">
        <v>0</v>
      </c>
      <c r="BC66" s="142">
        <v>0</v>
      </c>
      <c r="BD66" s="142">
        <v>0</v>
      </c>
      <c r="BE66" s="142">
        <v>0</v>
      </c>
      <c r="BF66" s="210">
        <f t="shared" si="9"/>
        <v>0</v>
      </c>
      <c r="BG66" s="142">
        <f t="shared" si="3"/>
        <v>3.1800803000000002</v>
      </c>
      <c r="BH66" s="142">
        <f t="shared" si="4"/>
        <v>8.3640000000000006E-4</v>
      </c>
      <c r="BI66" s="142">
        <f t="shared" si="5"/>
        <v>0</v>
      </c>
      <c r="BJ66" s="142">
        <f t="shared" si="6"/>
        <v>0</v>
      </c>
      <c r="BK66" s="142">
        <f t="shared" si="7"/>
        <v>0</v>
      </c>
      <c r="BL66" s="143">
        <f t="shared" si="8"/>
        <v>0</v>
      </c>
    </row>
    <row r="67" spans="1:64" x14ac:dyDescent="0.3">
      <c r="A67" s="148" t="s">
        <v>182</v>
      </c>
      <c r="B67" s="144">
        <v>0</v>
      </c>
      <c r="C67" s="145">
        <v>0</v>
      </c>
      <c r="D67" s="145">
        <v>0</v>
      </c>
      <c r="E67" s="145">
        <v>0</v>
      </c>
      <c r="F67" s="145">
        <v>0</v>
      </c>
      <c r="G67" s="145">
        <v>0</v>
      </c>
      <c r="H67" s="146">
        <v>0</v>
      </c>
      <c r="I67" s="144">
        <v>0</v>
      </c>
      <c r="J67" s="145">
        <v>0</v>
      </c>
      <c r="K67" s="145">
        <v>2.97</v>
      </c>
      <c r="L67" s="145">
        <v>43.1</v>
      </c>
      <c r="M67" s="145">
        <v>0</v>
      </c>
      <c r="N67" s="145">
        <v>0</v>
      </c>
      <c r="O67" s="146">
        <v>0</v>
      </c>
      <c r="P67" s="144">
        <v>0</v>
      </c>
      <c r="Q67" s="145">
        <v>0</v>
      </c>
      <c r="R67" s="145">
        <v>0</v>
      </c>
      <c r="S67" s="145">
        <v>0</v>
      </c>
      <c r="T67" s="145">
        <v>0</v>
      </c>
      <c r="U67" s="145">
        <v>0</v>
      </c>
      <c r="V67" s="146">
        <v>0</v>
      </c>
      <c r="W67" s="144">
        <v>0</v>
      </c>
      <c r="X67" s="145">
        <v>1305.51003699999</v>
      </c>
      <c r="Y67" s="145">
        <v>0</v>
      </c>
      <c r="Z67" s="145">
        <v>0</v>
      </c>
      <c r="AA67" s="145">
        <v>0</v>
      </c>
      <c r="AB67" s="145">
        <v>0</v>
      </c>
      <c r="AC67" s="146">
        <v>0</v>
      </c>
      <c r="AD67" s="144">
        <v>0</v>
      </c>
      <c r="AE67" s="145">
        <v>0</v>
      </c>
      <c r="AF67" s="145">
        <v>0</v>
      </c>
      <c r="AG67" s="145">
        <v>13.379049999999999</v>
      </c>
      <c r="AH67" s="145">
        <v>0</v>
      </c>
      <c r="AI67" s="145">
        <v>0</v>
      </c>
      <c r="AJ67" s="146">
        <v>0</v>
      </c>
      <c r="AK67" s="144">
        <v>0</v>
      </c>
      <c r="AL67" s="145">
        <v>0</v>
      </c>
      <c r="AM67" s="145">
        <v>0.37380000000000002</v>
      </c>
      <c r="AN67" s="145">
        <v>0</v>
      </c>
      <c r="AO67" s="145">
        <v>1</v>
      </c>
      <c r="AP67" s="145">
        <v>0</v>
      </c>
      <c r="AQ67" s="146">
        <v>0</v>
      </c>
      <c r="AR67" s="145">
        <v>0</v>
      </c>
      <c r="AS67" s="145">
        <v>0</v>
      </c>
      <c r="AT67" s="145">
        <v>0</v>
      </c>
      <c r="AU67" s="145">
        <v>0</v>
      </c>
      <c r="AV67" s="145">
        <v>0</v>
      </c>
      <c r="AW67" s="145">
        <v>0</v>
      </c>
      <c r="AX67" s="146">
        <v>0</v>
      </c>
      <c r="AY67" s="144">
        <v>0</v>
      </c>
      <c r="AZ67" s="145">
        <v>1305.51003699999</v>
      </c>
      <c r="BA67" s="145">
        <v>3.3438000000000003</v>
      </c>
      <c r="BB67" s="145">
        <v>56.479050000000001</v>
      </c>
      <c r="BC67" s="145">
        <v>1</v>
      </c>
      <c r="BD67" s="145">
        <v>0</v>
      </c>
      <c r="BE67" s="145">
        <v>0</v>
      </c>
      <c r="BF67" s="144">
        <f t="shared" si="9"/>
        <v>0</v>
      </c>
      <c r="BG67" s="145">
        <f t="shared" si="3"/>
        <v>1.3055100369999899</v>
      </c>
      <c r="BH67" s="145">
        <f t="shared" si="4"/>
        <v>3.3438000000000005E-3</v>
      </c>
      <c r="BI67" s="145">
        <f t="shared" si="5"/>
        <v>5.6479050000000003E-2</v>
      </c>
      <c r="BJ67" s="145">
        <f t="shared" si="6"/>
        <v>1E-3</v>
      </c>
      <c r="BK67" s="145">
        <f t="shared" si="7"/>
        <v>0</v>
      </c>
      <c r="BL67" s="146">
        <f t="shared" si="8"/>
        <v>0</v>
      </c>
    </row>
    <row r="68" spans="1:64" x14ac:dyDescent="0.3">
      <c r="A68" s="147" t="s">
        <v>183</v>
      </c>
      <c r="B68" s="140">
        <v>0</v>
      </c>
      <c r="C68" s="141">
        <v>0</v>
      </c>
      <c r="D68" s="141">
        <v>0</v>
      </c>
      <c r="E68" s="141">
        <v>0</v>
      </c>
      <c r="F68" s="141">
        <v>0</v>
      </c>
      <c r="G68" s="141">
        <v>0</v>
      </c>
      <c r="H68" s="150">
        <v>0</v>
      </c>
      <c r="I68" s="140">
        <v>0</v>
      </c>
      <c r="J68" s="141">
        <v>10.254</v>
      </c>
      <c r="K68" s="141">
        <v>1.036</v>
      </c>
      <c r="L68" s="141">
        <v>0</v>
      </c>
      <c r="M68" s="141">
        <v>0.65</v>
      </c>
      <c r="N68" s="141">
        <v>0</v>
      </c>
      <c r="O68" s="150">
        <v>0</v>
      </c>
      <c r="P68" s="140">
        <v>0</v>
      </c>
      <c r="Q68" s="141">
        <v>0</v>
      </c>
      <c r="R68" s="141">
        <v>0</v>
      </c>
      <c r="S68" s="141">
        <v>0</v>
      </c>
      <c r="T68" s="141">
        <v>0</v>
      </c>
      <c r="U68" s="141">
        <v>0</v>
      </c>
      <c r="V68" s="150">
        <v>0</v>
      </c>
      <c r="W68" s="140">
        <v>0</v>
      </c>
      <c r="X68" s="141">
        <v>0</v>
      </c>
      <c r="Y68" s="141">
        <v>0</v>
      </c>
      <c r="Z68" s="141">
        <v>0</v>
      </c>
      <c r="AA68" s="141">
        <v>2.0644149999999999</v>
      </c>
      <c r="AB68" s="141">
        <v>0</v>
      </c>
      <c r="AC68" s="150">
        <v>0</v>
      </c>
      <c r="AD68" s="140">
        <v>0</v>
      </c>
      <c r="AE68" s="141">
        <v>58333.882280000005</v>
      </c>
      <c r="AF68" s="141">
        <v>2518.3409999999999</v>
      </c>
      <c r="AG68" s="141">
        <v>20668.784</v>
      </c>
      <c r="AH68" s="141">
        <v>0</v>
      </c>
      <c r="AI68" s="141">
        <v>0</v>
      </c>
      <c r="AJ68" s="150">
        <v>0</v>
      </c>
      <c r="AK68" s="140">
        <v>0</v>
      </c>
      <c r="AL68" s="141">
        <v>56.42860000000001</v>
      </c>
      <c r="AM68" s="141">
        <v>0</v>
      </c>
      <c r="AN68" s="141">
        <v>0</v>
      </c>
      <c r="AO68" s="141">
        <v>0</v>
      </c>
      <c r="AP68" s="141">
        <v>0</v>
      </c>
      <c r="AQ68" s="150">
        <v>0</v>
      </c>
      <c r="AR68" s="141">
        <v>0</v>
      </c>
      <c r="AS68" s="141">
        <v>0</v>
      </c>
      <c r="AT68" s="141">
        <v>0</v>
      </c>
      <c r="AU68" s="141">
        <v>0</v>
      </c>
      <c r="AV68" s="141">
        <v>0</v>
      </c>
      <c r="AW68" s="141">
        <v>0</v>
      </c>
      <c r="AX68" s="150">
        <v>0</v>
      </c>
      <c r="AY68" s="140">
        <v>0</v>
      </c>
      <c r="AZ68" s="142">
        <v>58400.564880000005</v>
      </c>
      <c r="BA68" s="142">
        <v>2519.377</v>
      </c>
      <c r="BB68" s="142">
        <v>20668.784</v>
      </c>
      <c r="BC68" s="142">
        <v>2.7144149999999998</v>
      </c>
      <c r="BD68" s="142">
        <v>0</v>
      </c>
      <c r="BE68" s="142">
        <v>0</v>
      </c>
      <c r="BF68" s="210">
        <f t="shared" si="9"/>
        <v>0</v>
      </c>
      <c r="BG68" s="142">
        <f t="shared" ref="BG68:BG131" si="19">AZ68/1000</f>
        <v>58.400564880000005</v>
      </c>
      <c r="BH68" s="142">
        <f t="shared" ref="BH68:BH131" si="20">BA68/1000</f>
        <v>2.519377</v>
      </c>
      <c r="BI68" s="142">
        <f t="shared" ref="BI68:BI131" si="21">BB68/1000</f>
        <v>20.668783999999999</v>
      </c>
      <c r="BJ68" s="142">
        <f t="shared" ref="BJ68:BJ131" si="22">BC68/1000</f>
        <v>2.714415E-3</v>
      </c>
      <c r="BK68" s="142">
        <f t="shared" ref="BK68:BK131" si="23">BD68/1000</f>
        <v>0</v>
      </c>
      <c r="BL68" s="143">
        <f t="shared" ref="BL68:BL131" si="24">BE68/1000</f>
        <v>0</v>
      </c>
    </row>
    <row r="69" spans="1:64" x14ac:dyDescent="0.3">
      <c r="A69" s="148" t="s">
        <v>184</v>
      </c>
      <c r="B69" s="144">
        <v>0</v>
      </c>
      <c r="C69" s="145">
        <v>0</v>
      </c>
      <c r="D69" s="145">
        <v>0</v>
      </c>
      <c r="E69" s="145">
        <v>0</v>
      </c>
      <c r="F69" s="145">
        <v>0</v>
      </c>
      <c r="G69" s="145">
        <v>0</v>
      </c>
      <c r="H69" s="146">
        <v>0</v>
      </c>
      <c r="I69" s="144">
        <v>0</v>
      </c>
      <c r="J69" s="145">
        <v>0</v>
      </c>
      <c r="K69" s="145">
        <v>0</v>
      </c>
      <c r="L69" s="145">
        <v>0</v>
      </c>
      <c r="M69" s="145">
        <v>0</v>
      </c>
      <c r="N69" s="145">
        <v>0</v>
      </c>
      <c r="O69" s="146">
        <v>0</v>
      </c>
      <c r="P69" s="144">
        <v>0</v>
      </c>
      <c r="Q69" s="145">
        <v>0</v>
      </c>
      <c r="R69" s="145">
        <v>0</v>
      </c>
      <c r="S69" s="145">
        <v>0</v>
      </c>
      <c r="T69" s="145">
        <v>0</v>
      </c>
      <c r="U69" s="145">
        <v>0</v>
      </c>
      <c r="V69" s="146">
        <v>0</v>
      </c>
      <c r="W69" s="144">
        <v>0</v>
      </c>
      <c r="X69" s="145">
        <v>0</v>
      </c>
      <c r="Y69" s="145">
        <v>0</v>
      </c>
      <c r="Z69" s="145">
        <v>0</v>
      </c>
      <c r="AA69" s="145">
        <v>0</v>
      </c>
      <c r="AB69" s="145">
        <v>0</v>
      </c>
      <c r="AC69" s="146">
        <v>0</v>
      </c>
      <c r="AD69" s="144">
        <v>178.83600000000001</v>
      </c>
      <c r="AE69" s="145">
        <v>23280.646000000001</v>
      </c>
      <c r="AF69" s="145">
        <v>0</v>
      </c>
      <c r="AG69" s="145">
        <v>7.1040000000000001</v>
      </c>
      <c r="AH69" s="145">
        <v>0</v>
      </c>
      <c r="AI69" s="145">
        <v>0</v>
      </c>
      <c r="AJ69" s="146">
        <v>0</v>
      </c>
      <c r="AK69" s="144">
        <v>0</v>
      </c>
      <c r="AL69" s="145">
        <v>0</v>
      </c>
      <c r="AM69" s="145">
        <v>5.6903000000000006</v>
      </c>
      <c r="AN69" s="145">
        <v>0</v>
      </c>
      <c r="AO69" s="145">
        <v>0</v>
      </c>
      <c r="AP69" s="145">
        <v>0</v>
      </c>
      <c r="AQ69" s="146">
        <v>0</v>
      </c>
      <c r="AR69" s="145">
        <v>0</v>
      </c>
      <c r="AS69" s="145">
        <v>0</v>
      </c>
      <c r="AT69" s="145">
        <v>0</v>
      </c>
      <c r="AU69" s="145">
        <v>0</v>
      </c>
      <c r="AV69" s="145">
        <v>0</v>
      </c>
      <c r="AW69" s="145">
        <v>0</v>
      </c>
      <c r="AX69" s="146">
        <v>0</v>
      </c>
      <c r="AY69" s="144">
        <v>178.83600000000001</v>
      </c>
      <c r="AZ69" s="145">
        <v>23280.646000000001</v>
      </c>
      <c r="BA69" s="145">
        <v>5.6903000000000006</v>
      </c>
      <c r="BB69" s="145">
        <v>7.1040000000000001</v>
      </c>
      <c r="BC69" s="145">
        <v>0</v>
      </c>
      <c r="BD69" s="145">
        <v>0</v>
      </c>
      <c r="BE69" s="145">
        <v>0</v>
      </c>
      <c r="BF69" s="144">
        <f t="shared" ref="BF69:BF132" si="25">AY69/1000</f>
        <v>0.17883600000000002</v>
      </c>
      <c r="BG69" s="145">
        <f t="shared" si="19"/>
        <v>23.280646000000001</v>
      </c>
      <c r="BH69" s="145">
        <f t="shared" si="20"/>
        <v>5.6903000000000006E-3</v>
      </c>
      <c r="BI69" s="145">
        <f t="shared" si="21"/>
        <v>7.1040000000000001E-3</v>
      </c>
      <c r="BJ69" s="145">
        <f t="shared" si="22"/>
        <v>0</v>
      </c>
      <c r="BK69" s="145">
        <f t="shared" si="23"/>
        <v>0</v>
      </c>
      <c r="BL69" s="146">
        <f t="shared" si="24"/>
        <v>0</v>
      </c>
    </row>
    <row r="70" spans="1:64" x14ac:dyDescent="0.3">
      <c r="A70" s="147" t="s">
        <v>185</v>
      </c>
      <c r="B70" s="140">
        <v>0</v>
      </c>
      <c r="C70" s="141">
        <v>2356</v>
      </c>
      <c r="D70" s="141">
        <v>200.54</v>
      </c>
      <c r="E70" s="141">
        <v>0</v>
      </c>
      <c r="F70" s="141">
        <v>0</v>
      </c>
      <c r="G70" s="141">
        <v>0</v>
      </c>
      <c r="H70" s="150">
        <v>0</v>
      </c>
      <c r="I70" s="140">
        <v>0</v>
      </c>
      <c r="J70" s="141">
        <v>0</v>
      </c>
      <c r="K70" s="141">
        <v>2.1509999999999998</v>
      </c>
      <c r="L70" s="141">
        <v>0</v>
      </c>
      <c r="M70" s="141">
        <v>0</v>
      </c>
      <c r="N70" s="141">
        <v>0</v>
      </c>
      <c r="O70" s="150">
        <v>0</v>
      </c>
      <c r="P70" s="140">
        <v>0</v>
      </c>
      <c r="Q70" s="141">
        <v>0</v>
      </c>
      <c r="R70" s="141">
        <v>0</v>
      </c>
      <c r="S70" s="141">
        <v>0</v>
      </c>
      <c r="T70" s="141">
        <v>0</v>
      </c>
      <c r="U70" s="141">
        <v>0</v>
      </c>
      <c r="V70" s="150">
        <v>0</v>
      </c>
      <c r="W70" s="140">
        <v>0</v>
      </c>
      <c r="X70" s="141">
        <v>6488.6603959999902</v>
      </c>
      <c r="Y70" s="141">
        <v>0</v>
      </c>
      <c r="Z70" s="141">
        <v>0</v>
      </c>
      <c r="AA70" s="141">
        <v>0</v>
      </c>
      <c r="AB70" s="141">
        <v>0</v>
      </c>
      <c r="AC70" s="150">
        <v>0</v>
      </c>
      <c r="AD70" s="140">
        <v>0</v>
      </c>
      <c r="AE70" s="141">
        <v>0</v>
      </c>
      <c r="AF70" s="141">
        <v>0</v>
      </c>
      <c r="AG70" s="141">
        <v>0</v>
      </c>
      <c r="AH70" s="141">
        <v>0</v>
      </c>
      <c r="AI70" s="141">
        <v>0</v>
      </c>
      <c r="AJ70" s="150">
        <v>0</v>
      </c>
      <c r="AK70" s="140">
        <v>0</v>
      </c>
      <c r="AL70" s="141">
        <v>0</v>
      </c>
      <c r="AM70" s="141">
        <v>0</v>
      </c>
      <c r="AN70" s="141">
        <v>0</v>
      </c>
      <c r="AO70" s="141">
        <v>0</v>
      </c>
      <c r="AP70" s="141">
        <v>0</v>
      </c>
      <c r="AQ70" s="150">
        <v>0</v>
      </c>
      <c r="AR70" s="141">
        <v>0</v>
      </c>
      <c r="AS70" s="141">
        <v>0</v>
      </c>
      <c r="AT70" s="141">
        <v>0</v>
      </c>
      <c r="AU70" s="141">
        <v>0</v>
      </c>
      <c r="AV70" s="141">
        <v>0</v>
      </c>
      <c r="AW70" s="141">
        <v>0</v>
      </c>
      <c r="AX70" s="150">
        <v>0</v>
      </c>
      <c r="AY70" s="140">
        <v>0</v>
      </c>
      <c r="AZ70" s="142">
        <v>8844.6603959999902</v>
      </c>
      <c r="BA70" s="142">
        <v>202.691</v>
      </c>
      <c r="BB70" s="142">
        <v>0</v>
      </c>
      <c r="BC70" s="142">
        <v>0</v>
      </c>
      <c r="BD70" s="142">
        <v>0</v>
      </c>
      <c r="BE70" s="142">
        <v>0</v>
      </c>
      <c r="BF70" s="210">
        <f t="shared" si="25"/>
        <v>0</v>
      </c>
      <c r="BG70" s="142">
        <f t="shared" si="19"/>
        <v>8.8446603959999894</v>
      </c>
      <c r="BH70" s="142">
        <f t="shared" si="20"/>
        <v>0.20269100000000001</v>
      </c>
      <c r="BI70" s="142">
        <f t="shared" si="21"/>
        <v>0</v>
      </c>
      <c r="BJ70" s="142">
        <f t="shared" si="22"/>
        <v>0</v>
      </c>
      <c r="BK70" s="142">
        <f t="shared" si="23"/>
        <v>0</v>
      </c>
      <c r="BL70" s="143">
        <f t="shared" si="24"/>
        <v>0</v>
      </c>
    </row>
    <row r="71" spans="1:64" x14ac:dyDescent="0.3">
      <c r="A71" s="148" t="s">
        <v>186</v>
      </c>
      <c r="B71" s="144">
        <v>0</v>
      </c>
      <c r="C71" s="145">
        <v>0</v>
      </c>
      <c r="D71" s="145">
        <v>0</v>
      </c>
      <c r="E71" s="145">
        <v>0</v>
      </c>
      <c r="F71" s="145">
        <v>0</v>
      </c>
      <c r="G71" s="145">
        <v>0</v>
      </c>
      <c r="H71" s="146">
        <v>0</v>
      </c>
      <c r="I71" s="144">
        <v>0</v>
      </c>
      <c r="J71" s="145">
        <v>0</v>
      </c>
      <c r="K71" s="145">
        <v>0</v>
      </c>
      <c r="L71" s="145">
        <v>0</v>
      </c>
      <c r="M71" s="145">
        <v>0</v>
      </c>
      <c r="N71" s="145">
        <v>0</v>
      </c>
      <c r="O71" s="146">
        <v>0</v>
      </c>
      <c r="P71" s="144">
        <v>0</v>
      </c>
      <c r="Q71" s="145">
        <v>0</v>
      </c>
      <c r="R71" s="145">
        <v>0</v>
      </c>
      <c r="S71" s="145">
        <v>0</v>
      </c>
      <c r="T71" s="145">
        <v>0</v>
      </c>
      <c r="U71" s="145">
        <v>0</v>
      </c>
      <c r="V71" s="146">
        <v>0</v>
      </c>
      <c r="W71" s="144">
        <v>0</v>
      </c>
      <c r="X71" s="145">
        <v>0</v>
      </c>
      <c r="Y71" s="145">
        <v>17092.163769999999</v>
      </c>
      <c r="Z71" s="145">
        <v>0</v>
      </c>
      <c r="AA71" s="145">
        <v>0</v>
      </c>
      <c r="AB71" s="145">
        <v>0</v>
      </c>
      <c r="AC71" s="146">
        <v>0</v>
      </c>
      <c r="AD71" s="144">
        <v>6.1120000000000001</v>
      </c>
      <c r="AE71" s="145">
        <v>105578.982</v>
      </c>
      <c r="AF71" s="145">
        <v>0</v>
      </c>
      <c r="AG71" s="145">
        <v>0</v>
      </c>
      <c r="AH71" s="145">
        <v>0</v>
      </c>
      <c r="AI71" s="145">
        <v>0</v>
      </c>
      <c r="AJ71" s="146">
        <v>0</v>
      </c>
      <c r="AK71" s="144">
        <v>0</v>
      </c>
      <c r="AL71" s="145">
        <v>0</v>
      </c>
      <c r="AM71" s="145">
        <v>5.1862999999999992</v>
      </c>
      <c r="AN71" s="145">
        <v>0</v>
      </c>
      <c r="AO71" s="145">
        <v>0</v>
      </c>
      <c r="AP71" s="145">
        <v>0</v>
      </c>
      <c r="AQ71" s="146">
        <v>0</v>
      </c>
      <c r="AR71" s="145">
        <v>0</v>
      </c>
      <c r="AS71" s="145">
        <v>0</v>
      </c>
      <c r="AT71" s="145">
        <v>0</v>
      </c>
      <c r="AU71" s="145">
        <v>0</v>
      </c>
      <c r="AV71" s="145">
        <v>0</v>
      </c>
      <c r="AW71" s="145">
        <v>0</v>
      </c>
      <c r="AX71" s="146">
        <v>0</v>
      </c>
      <c r="AY71" s="144">
        <v>6.1120000000000001</v>
      </c>
      <c r="AZ71" s="145">
        <v>105578.982</v>
      </c>
      <c r="BA71" s="145">
        <v>17097.35007</v>
      </c>
      <c r="BB71" s="145">
        <v>0</v>
      </c>
      <c r="BC71" s="145">
        <v>0</v>
      </c>
      <c r="BD71" s="145">
        <v>0</v>
      </c>
      <c r="BE71" s="145">
        <v>0</v>
      </c>
      <c r="BF71" s="144">
        <f t="shared" si="25"/>
        <v>6.1120000000000002E-3</v>
      </c>
      <c r="BG71" s="145">
        <f t="shared" si="19"/>
        <v>105.57898200000001</v>
      </c>
      <c r="BH71" s="145">
        <f t="shared" si="20"/>
        <v>17.097350070000001</v>
      </c>
      <c r="BI71" s="145">
        <f t="shared" si="21"/>
        <v>0</v>
      </c>
      <c r="BJ71" s="145">
        <f t="shared" si="22"/>
        <v>0</v>
      </c>
      <c r="BK71" s="145">
        <f t="shared" si="23"/>
        <v>0</v>
      </c>
      <c r="BL71" s="146">
        <f t="shared" si="24"/>
        <v>0</v>
      </c>
    </row>
    <row r="72" spans="1:64" s="203" customFormat="1" x14ac:dyDescent="0.3">
      <c r="A72" s="201" t="s">
        <v>84</v>
      </c>
      <c r="B72" s="202">
        <f t="shared" ref="B72:AJ72" si="26">SUM(B73:B111)</f>
        <v>0</v>
      </c>
      <c r="C72" s="202">
        <f t="shared" si="26"/>
        <v>0</v>
      </c>
      <c r="D72" s="202">
        <f t="shared" si="26"/>
        <v>138.49</v>
      </c>
      <c r="E72" s="202">
        <f t="shared" si="26"/>
        <v>74</v>
      </c>
      <c r="F72" s="202">
        <f t="shared" si="26"/>
        <v>0</v>
      </c>
      <c r="G72" s="202">
        <f t="shared" si="26"/>
        <v>4</v>
      </c>
      <c r="H72" s="202">
        <f t="shared" si="26"/>
        <v>0</v>
      </c>
      <c r="I72" s="202">
        <f t="shared" si="26"/>
        <v>0</v>
      </c>
      <c r="J72" s="202">
        <f t="shared" si="26"/>
        <v>14575.487000000001</v>
      </c>
      <c r="K72" s="202">
        <f t="shared" si="26"/>
        <v>68628.365132000006</v>
      </c>
      <c r="L72" s="202">
        <f t="shared" si="26"/>
        <v>21339.45117</v>
      </c>
      <c r="M72" s="202">
        <f t="shared" si="26"/>
        <v>1114.4337100000002</v>
      </c>
      <c r="N72" s="202">
        <f t="shared" si="26"/>
        <v>17960.465</v>
      </c>
      <c r="O72" s="202">
        <f t="shared" si="26"/>
        <v>0</v>
      </c>
      <c r="P72" s="202">
        <f t="shared" si="26"/>
        <v>0</v>
      </c>
      <c r="Q72" s="202">
        <f t="shared" si="26"/>
        <v>3.87</v>
      </c>
      <c r="R72" s="202">
        <f t="shared" si="26"/>
        <v>1304.654</v>
      </c>
      <c r="S72" s="202">
        <f t="shared" si="26"/>
        <v>0</v>
      </c>
      <c r="T72" s="202">
        <f t="shared" si="26"/>
        <v>2537.241</v>
      </c>
      <c r="U72" s="202">
        <f t="shared" si="26"/>
        <v>0</v>
      </c>
      <c r="V72" s="202">
        <f t="shared" si="26"/>
        <v>0</v>
      </c>
      <c r="W72" s="202">
        <f t="shared" si="26"/>
        <v>0</v>
      </c>
      <c r="X72" s="202">
        <f t="shared" si="26"/>
        <v>8850.8134250000003</v>
      </c>
      <c r="Y72" s="202">
        <f t="shared" si="26"/>
        <v>568025.29018399992</v>
      </c>
      <c r="Z72" s="202">
        <f t="shared" si="26"/>
        <v>384898.92312299984</v>
      </c>
      <c r="AA72" s="202">
        <f t="shared" si="26"/>
        <v>1989.7837509999997</v>
      </c>
      <c r="AB72" s="202">
        <f t="shared" si="26"/>
        <v>6.6072179999999898</v>
      </c>
      <c r="AC72" s="202">
        <f t="shared" si="26"/>
        <v>42808.701463999998</v>
      </c>
      <c r="AD72" s="202">
        <f t="shared" si="26"/>
        <v>0</v>
      </c>
      <c r="AE72" s="202">
        <f t="shared" si="26"/>
        <v>1492.5840000000001</v>
      </c>
      <c r="AF72" s="202">
        <f t="shared" si="26"/>
        <v>85029.650930000003</v>
      </c>
      <c r="AG72" s="202">
        <f t="shared" si="26"/>
        <v>2372.7970499999997</v>
      </c>
      <c r="AH72" s="202">
        <f t="shared" si="26"/>
        <v>1951.826</v>
      </c>
      <c r="AI72" s="202">
        <f t="shared" si="26"/>
        <v>0</v>
      </c>
      <c r="AJ72" s="202">
        <f t="shared" si="26"/>
        <v>297.02469000000002</v>
      </c>
      <c r="AK72" s="202">
        <f t="shared" ref="AK72:AQ72" si="27">SUM(AK73:AK111)</f>
        <v>0</v>
      </c>
      <c r="AL72" s="202">
        <f t="shared" si="27"/>
        <v>9156.3898000000008</v>
      </c>
      <c r="AM72" s="202">
        <f t="shared" si="27"/>
        <v>76487.006295062223</v>
      </c>
      <c r="AN72" s="202">
        <f t="shared" si="27"/>
        <v>148451.49549466622</v>
      </c>
      <c r="AO72" s="202">
        <f t="shared" si="27"/>
        <v>10994.546693079401</v>
      </c>
      <c r="AP72" s="202">
        <f t="shared" si="27"/>
        <v>0</v>
      </c>
      <c r="AQ72" s="202">
        <f t="shared" si="27"/>
        <v>0</v>
      </c>
      <c r="AR72" s="202">
        <f t="shared" ref="AR72:AX72" si="28">SUM(AR73:AR111)</f>
        <v>0</v>
      </c>
      <c r="AS72" s="202">
        <f t="shared" si="28"/>
        <v>0</v>
      </c>
      <c r="AT72" s="202">
        <f t="shared" si="28"/>
        <v>0</v>
      </c>
      <c r="AU72" s="202">
        <f t="shared" si="28"/>
        <v>0</v>
      </c>
      <c r="AV72" s="202">
        <f t="shared" si="28"/>
        <v>0</v>
      </c>
      <c r="AW72" s="202">
        <f t="shared" si="28"/>
        <v>0</v>
      </c>
      <c r="AX72" s="202">
        <f t="shared" si="28"/>
        <v>0</v>
      </c>
      <c r="AY72" s="202">
        <v>0</v>
      </c>
      <c r="AZ72" s="202">
        <v>34079.144224999996</v>
      </c>
      <c r="BA72" s="202">
        <v>799613.45654106222</v>
      </c>
      <c r="BB72" s="202">
        <v>557136.66683766618</v>
      </c>
      <c r="BC72" s="202">
        <v>18587.831154079398</v>
      </c>
      <c r="BD72" s="202">
        <v>17971.072217999998</v>
      </c>
      <c r="BE72" s="202">
        <v>43105.726153999996</v>
      </c>
      <c r="BF72" s="207">
        <f t="shared" si="25"/>
        <v>0</v>
      </c>
      <c r="BG72" s="208">
        <f t="shared" si="19"/>
        <v>34.079144224999993</v>
      </c>
      <c r="BH72" s="208">
        <f t="shared" si="20"/>
        <v>799.61345654106219</v>
      </c>
      <c r="BI72" s="208">
        <f t="shared" si="21"/>
        <v>557.13666683766621</v>
      </c>
      <c r="BJ72" s="208">
        <f t="shared" si="22"/>
        <v>18.587831154079399</v>
      </c>
      <c r="BK72" s="208">
        <f t="shared" si="23"/>
        <v>17.971072217999996</v>
      </c>
      <c r="BL72" s="209">
        <f t="shared" si="24"/>
        <v>43.105726153999996</v>
      </c>
    </row>
    <row r="73" spans="1:64" x14ac:dyDescent="0.3">
      <c r="A73" s="147" t="s">
        <v>208</v>
      </c>
      <c r="B73" s="140">
        <v>0</v>
      </c>
      <c r="C73" s="141">
        <v>0</v>
      </c>
      <c r="D73" s="141">
        <v>0</v>
      </c>
      <c r="E73" s="141">
        <v>0</v>
      </c>
      <c r="F73" s="141">
        <v>0</v>
      </c>
      <c r="G73" s="141">
        <v>0</v>
      </c>
      <c r="H73" s="150">
        <v>0</v>
      </c>
      <c r="I73" s="140">
        <v>0</v>
      </c>
      <c r="J73" s="141">
        <v>0</v>
      </c>
      <c r="K73" s="141">
        <v>2.8210000000000002</v>
      </c>
      <c r="L73" s="141">
        <v>0</v>
      </c>
      <c r="M73" s="141">
        <v>0</v>
      </c>
      <c r="N73" s="141">
        <v>0</v>
      </c>
      <c r="O73" s="150">
        <v>0</v>
      </c>
      <c r="P73" s="140">
        <v>0</v>
      </c>
      <c r="Q73" s="141">
        <v>0</v>
      </c>
      <c r="R73" s="141">
        <v>0</v>
      </c>
      <c r="S73" s="141">
        <v>0</v>
      </c>
      <c r="T73" s="141">
        <v>0</v>
      </c>
      <c r="U73" s="141">
        <v>0</v>
      </c>
      <c r="V73" s="150">
        <v>0</v>
      </c>
      <c r="W73" s="140">
        <v>0</v>
      </c>
      <c r="X73" s="141">
        <v>0</v>
      </c>
      <c r="Y73" s="141">
        <v>0</v>
      </c>
      <c r="Z73" s="141">
        <v>0</v>
      </c>
      <c r="AA73" s="141">
        <v>0</v>
      </c>
      <c r="AB73" s="141">
        <v>0</v>
      </c>
      <c r="AC73" s="150">
        <v>0</v>
      </c>
      <c r="AD73" s="140">
        <v>0</v>
      </c>
      <c r="AE73" s="141">
        <v>0</v>
      </c>
      <c r="AF73" s="141">
        <v>0</v>
      </c>
      <c r="AG73" s="141">
        <v>0</v>
      </c>
      <c r="AH73" s="141">
        <v>0</v>
      </c>
      <c r="AI73" s="141">
        <v>0</v>
      </c>
      <c r="AJ73" s="150">
        <v>0</v>
      </c>
      <c r="AK73" s="140">
        <v>0</v>
      </c>
      <c r="AL73" s="141">
        <v>0</v>
      </c>
      <c r="AM73" s="141">
        <v>0</v>
      </c>
      <c r="AN73" s="141">
        <v>0</v>
      </c>
      <c r="AO73" s="141">
        <v>0</v>
      </c>
      <c r="AP73" s="141">
        <v>0</v>
      </c>
      <c r="AQ73" s="150">
        <v>0</v>
      </c>
      <c r="AR73" s="141">
        <v>0</v>
      </c>
      <c r="AS73" s="141">
        <v>0</v>
      </c>
      <c r="AT73" s="141">
        <v>0</v>
      </c>
      <c r="AU73" s="141">
        <v>0</v>
      </c>
      <c r="AV73" s="141">
        <v>0</v>
      </c>
      <c r="AW73" s="141">
        <v>0</v>
      </c>
      <c r="AX73" s="150">
        <v>0</v>
      </c>
      <c r="AY73" s="140">
        <v>0</v>
      </c>
      <c r="AZ73" s="142">
        <v>0</v>
      </c>
      <c r="BA73" s="142">
        <v>2.8210000000000002</v>
      </c>
      <c r="BB73" s="142">
        <v>0</v>
      </c>
      <c r="BC73" s="142">
        <v>0</v>
      </c>
      <c r="BD73" s="142">
        <v>0</v>
      </c>
      <c r="BE73" s="142">
        <v>0</v>
      </c>
      <c r="BF73" s="210">
        <f t="shared" si="25"/>
        <v>0</v>
      </c>
      <c r="BG73" s="142">
        <f t="shared" si="19"/>
        <v>0</v>
      </c>
      <c r="BH73" s="142">
        <f t="shared" si="20"/>
        <v>2.8210000000000002E-3</v>
      </c>
      <c r="BI73" s="142">
        <f t="shared" si="21"/>
        <v>0</v>
      </c>
      <c r="BJ73" s="142">
        <f t="shared" si="22"/>
        <v>0</v>
      </c>
      <c r="BK73" s="142">
        <f t="shared" si="23"/>
        <v>0</v>
      </c>
      <c r="BL73" s="143">
        <f t="shared" si="24"/>
        <v>0</v>
      </c>
    </row>
    <row r="74" spans="1:64" x14ac:dyDescent="0.3">
      <c r="A74" s="148" t="s">
        <v>210</v>
      </c>
      <c r="B74" s="144">
        <v>0</v>
      </c>
      <c r="C74" s="145">
        <v>0</v>
      </c>
      <c r="D74" s="145">
        <v>0</v>
      </c>
      <c r="E74" s="145">
        <v>0</v>
      </c>
      <c r="F74" s="145">
        <v>0</v>
      </c>
      <c r="G74" s="145">
        <v>0</v>
      </c>
      <c r="H74" s="146">
        <v>0</v>
      </c>
      <c r="I74" s="144">
        <v>0</v>
      </c>
      <c r="J74" s="145">
        <v>0</v>
      </c>
      <c r="K74" s="145">
        <v>716.81934000000001</v>
      </c>
      <c r="L74" s="145">
        <v>846.76617999999996</v>
      </c>
      <c r="M74" s="145">
        <v>51.62471</v>
      </c>
      <c r="N74" s="145">
        <v>0</v>
      </c>
      <c r="O74" s="146">
        <v>0</v>
      </c>
      <c r="P74" s="144">
        <v>0</v>
      </c>
      <c r="Q74" s="145">
        <v>0</v>
      </c>
      <c r="R74" s="145">
        <v>0</v>
      </c>
      <c r="S74" s="145">
        <v>0</v>
      </c>
      <c r="T74" s="145">
        <v>0</v>
      </c>
      <c r="U74" s="145">
        <v>0</v>
      </c>
      <c r="V74" s="146">
        <v>0</v>
      </c>
      <c r="W74" s="144">
        <v>0</v>
      </c>
      <c r="X74" s="145">
        <v>0</v>
      </c>
      <c r="Y74" s="145">
        <v>0</v>
      </c>
      <c r="Z74" s="145">
        <v>171.83958999999999</v>
      </c>
      <c r="AA74" s="145">
        <v>0</v>
      </c>
      <c r="AB74" s="145">
        <v>0</v>
      </c>
      <c r="AC74" s="146">
        <v>0</v>
      </c>
      <c r="AD74" s="144">
        <v>0</v>
      </c>
      <c r="AE74" s="145">
        <v>0</v>
      </c>
      <c r="AF74" s="145">
        <v>0</v>
      </c>
      <c r="AG74" s="145">
        <v>0</v>
      </c>
      <c r="AH74" s="145">
        <v>0</v>
      </c>
      <c r="AI74" s="145">
        <v>0</v>
      </c>
      <c r="AJ74" s="146">
        <v>0</v>
      </c>
      <c r="AK74" s="144">
        <v>0</v>
      </c>
      <c r="AL74" s="145">
        <v>0</v>
      </c>
      <c r="AM74" s="145">
        <v>52.455099999999987</v>
      </c>
      <c r="AN74" s="145">
        <v>0</v>
      </c>
      <c r="AO74" s="145">
        <v>128.9837</v>
      </c>
      <c r="AP74" s="145">
        <v>0</v>
      </c>
      <c r="AQ74" s="146">
        <v>0</v>
      </c>
      <c r="AR74" s="145">
        <v>0</v>
      </c>
      <c r="AS74" s="145">
        <v>0</v>
      </c>
      <c r="AT74" s="145">
        <v>0</v>
      </c>
      <c r="AU74" s="145">
        <v>0</v>
      </c>
      <c r="AV74" s="145">
        <v>0</v>
      </c>
      <c r="AW74" s="145">
        <v>0</v>
      </c>
      <c r="AX74" s="146">
        <v>0</v>
      </c>
      <c r="AY74" s="144">
        <v>0</v>
      </c>
      <c r="AZ74" s="145">
        <v>0</v>
      </c>
      <c r="BA74" s="145">
        <v>769.27444000000003</v>
      </c>
      <c r="BB74" s="145">
        <v>1018.6057699999999</v>
      </c>
      <c r="BC74" s="145">
        <v>180.60840999999999</v>
      </c>
      <c r="BD74" s="145">
        <v>0</v>
      </c>
      <c r="BE74" s="145">
        <v>0</v>
      </c>
      <c r="BF74" s="144">
        <f t="shared" si="25"/>
        <v>0</v>
      </c>
      <c r="BG74" s="145">
        <f t="shared" si="19"/>
        <v>0</v>
      </c>
      <c r="BH74" s="145">
        <f t="shared" si="20"/>
        <v>0.76927444</v>
      </c>
      <c r="BI74" s="145">
        <f t="shared" si="21"/>
        <v>1.01860577</v>
      </c>
      <c r="BJ74" s="145">
        <f t="shared" si="22"/>
        <v>0.18060841</v>
      </c>
      <c r="BK74" s="145">
        <f t="shared" si="23"/>
        <v>0</v>
      </c>
      <c r="BL74" s="146">
        <f t="shared" si="24"/>
        <v>0</v>
      </c>
    </row>
    <row r="75" spans="1:64" x14ac:dyDescent="0.3">
      <c r="A75" s="147" t="s">
        <v>211</v>
      </c>
      <c r="B75" s="140">
        <v>0</v>
      </c>
      <c r="C75" s="141">
        <v>0</v>
      </c>
      <c r="D75" s="141">
        <v>0</v>
      </c>
      <c r="E75" s="141">
        <v>0</v>
      </c>
      <c r="F75" s="141">
        <v>0</v>
      </c>
      <c r="G75" s="141">
        <v>0</v>
      </c>
      <c r="H75" s="150">
        <v>0</v>
      </c>
      <c r="I75" s="140">
        <v>0</v>
      </c>
      <c r="J75" s="141">
        <v>0</v>
      </c>
      <c r="K75" s="141">
        <v>0</v>
      </c>
      <c r="L75" s="141">
        <v>0</v>
      </c>
      <c r="M75" s="141">
        <v>0</v>
      </c>
      <c r="N75" s="141">
        <v>0</v>
      </c>
      <c r="O75" s="150">
        <v>0</v>
      </c>
      <c r="P75" s="140">
        <v>0</v>
      </c>
      <c r="Q75" s="141">
        <v>0</v>
      </c>
      <c r="R75" s="141">
        <v>0</v>
      </c>
      <c r="S75" s="141">
        <v>0</v>
      </c>
      <c r="T75" s="141">
        <v>0</v>
      </c>
      <c r="U75" s="141">
        <v>0</v>
      </c>
      <c r="V75" s="150">
        <v>0</v>
      </c>
      <c r="W75" s="140">
        <v>0</v>
      </c>
      <c r="X75" s="141">
        <v>0</v>
      </c>
      <c r="Y75" s="141">
        <v>0</v>
      </c>
      <c r="Z75" s="141">
        <v>42.782711999999997</v>
      </c>
      <c r="AA75" s="141">
        <v>0</v>
      </c>
      <c r="AB75" s="141">
        <v>0</v>
      </c>
      <c r="AC75" s="150">
        <v>0</v>
      </c>
      <c r="AD75" s="140">
        <v>0</v>
      </c>
      <c r="AE75" s="141">
        <v>0</v>
      </c>
      <c r="AF75" s="141">
        <v>0</v>
      </c>
      <c r="AG75" s="141">
        <v>0</v>
      </c>
      <c r="AH75" s="141">
        <v>0</v>
      </c>
      <c r="AI75" s="141">
        <v>0</v>
      </c>
      <c r="AJ75" s="150">
        <v>0</v>
      </c>
      <c r="AK75" s="140">
        <v>0</v>
      </c>
      <c r="AL75" s="141">
        <v>0</v>
      </c>
      <c r="AM75" s="141">
        <v>2.9649000000000001</v>
      </c>
      <c r="AN75" s="141">
        <v>0</v>
      </c>
      <c r="AO75" s="141">
        <v>0</v>
      </c>
      <c r="AP75" s="141">
        <v>0</v>
      </c>
      <c r="AQ75" s="150">
        <v>0</v>
      </c>
      <c r="AR75" s="141">
        <v>0</v>
      </c>
      <c r="AS75" s="141">
        <v>0</v>
      </c>
      <c r="AT75" s="141">
        <v>0</v>
      </c>
      <c r="AU75" s="141">
        <v>0</v>
      </c>
      <c r="AV75" s="141">
        <v>0</v>
      </c>
      <c r="AW75" s="141">
        <v>0</v>
      </c>
      <c r="AX75" s="150">
        <v>0</v>
      </c>
      <c r="AY75" s="140">
        <v>0</v>
      </c>
      <c r="AZ75" s="142">
        <v>0</v>
      </c>
      <c r="BA75" s="142">
        <v>2.9649000000000001</v>
      </c>
      <c r="BB75" s="142">
        <v>42.782711999999997</v>
      </c>
      <c r="BC75" s="142">
        <v>0</v>
      </c>
      <c r="BD75" s="142">
        <v>0</v>
      </c>
      <c r="BE75" s="142">
        <v>0</v>
      </c>
      <c r="BF75" s="210">
        <f t="shared" si="25"/>
        <v>0</v>
      </c>
      <c r="BG75" s="142">
        <f t="shared" si="19"/>
        <v>0</v>
      </c>
      <c r="BH75" s="142">
        <f t="shared" si="20"/>
        <v>2.9648999999999999E-3</v>
      </c>
      <c r="BI75" s="142">
        <f t="shared" si="21"/>
        <v>4.2782711999999994E-2</v>
      </c>
      <c r="BJ75" s="142">
        <f t="shared" si="22"/>
        <v>0</v>
      </c>
      <c r="BK75" s="142">
        <f t="shared" si="23"/>
        <v>0</v>
      </c>
      <c r="BL75" s="143">
        <f t="shared" si="24"/>
        <v>0</v>
      </c>
    </row>
    <row r="76" spans="1:64" x14ac:dyDescent="0.3">
      <c r="A76" s="148" t="s">
        <v>212</v>
      </c>
      <c r="B76" s="144">
        <v>0</v>
      </c>
      <c r="C76" s="145">
        <v>0</v>
      </c>
      <c r="D76" s="145">
        <v>0</v>
      </c>
      <c r="E76" s="145">
        <v>0</v>
      </c>
      <c r="F76" s="145">
        <v>0</v>
      </c>
      <c r="G76" s="145">
        <v>0</v>
      </c>
      <c r="H76" s="146">
        <v>0</v>
      </c>
      <c r="I76" s="144">
        <v>0</v>
      </c>
      <c r="J76" s="145">
        <v>0</v>
      </c>
      <c r="K76" s="145">
        <v>628.34559999999999</v>
      </c>
      <c r="L76" s="145">
        <v>150.03278</v>
      </c>
      <c r="M76" s="145">
        <v>0.8</v>
      </c>
      <c r="N76" s="145">
        <v>6916.0780000000004</v>
      </c>
      <c r="O76" s="146">
        <v>0</v>
      </c>
      <c r="P76" s="144">
        <v>0</v>
      </c>
      <c r="Q76" s="145">
        <v>0</v>
      </c>
      <c r="R76" s="145">
        <v>0</v>
      </c>
      <c r="S76" s="145">
        <v>0</v>
      </c>
      <c r="T76" s="145">
        <v>0</v>
      </c>
      <c r="U76" s="145">
        <v>0</v>
      </c>
      <c r="V76" s="146">
        <v>0</v>
      </c>
      <c r="W76" s="144">
        <v>0</v>
      </c>
      <c r="X76" s="145">
        <v>0</v>
      </c>
      <c r="Y76" s="145">
        <v>2424.5383319999992</v>
      </c>
      <c r="Z76" s="145">
        <v>3308.130733</v>
      </c>
      <c r="AA76" s="145">
        <v>0</v>
      </c>
      <c r="AB76" s="145">
        <v>0</v>
      </c>
      <c r="AC76" s="146">
        <v>0</v>
      </c>
      <c r="AD76" s="144">
        <v>0</v>
      </c>
      <c r="AE76" s="145">
        <v>0</v>
      </c>
      <c r="AF76" s="145">
        <v>0</v>
      </c>
      <c r="AG76" s="145">
        <v>0</v>
      </c>
      <c r="AH76" s="145">
        <v>0</v>
      </c>
      <c r="AI76" s="145">
        <v>0</v>
      </c>
      <c r="AJ76" s="146">
        <v>0</v>
      </c>
      <c r="AK76" s="144">
        <v>0</v>
      </c>
      <c r="AL76" s="145">
        <v>827.66340000000048</v>
      </c>
      <c r="AM76" s="145">
        <v>512.46254307510003</v>
      </c>
      <c r="AN76" s="145">
        <v>669.93622167434</v>
      </c>
      <c r="AO76" s="145">
        <v>166.785998527</v>
      </c>
      <c r="AP76" s="145">
        <v>0</v>
      </c>
      <c r="AQ76" s="146">
        <v>0</v>
      </c>
      <c r="AR76" s="145">
        <v>0</v>
      </c>
      <c r="AS76" s="145">
        <v>0</v>
      </c>
      <c r="AT76" s="145">
        <v>0</v>
      </c>
      <c r="AU76" s="145">
        <v>0</v>
      </c>
      <c r="AV76" s="145">
        <v>0</v>
      </c>
      <c r="AW76" s="145">
        <v>0</v>
      </c>
      <c r="AX76" s="146">
        <v>0</v>
      </c>
      <c r="AY76" s="144">
        <v>0</v>
      </c>
      <c r="AZ76" s="145">
        <v>827.66340000000048</v>
      </c>
      <c r="BA76" s="145">
        <v>3565.3464750750991</v>
      </c>
      <c r="BB76" s="145">
        <v>4128.0997346743397</v>
      </c>
      <c r="BC76" s="145">
        <v>167.58599852700002</v>
      </c>
      <c r="BD76" s="145">
        <v>6916.0780000000004</v>
      </c>
      <c r="BE76" s="145">
        <v>0</v>
      </c>
      <c r="BF76" s="144">
        <f t="shared" si="25"/>
        <v>0</v>
      </c>
      <c r="BG76" s="145">
        <f t="shared" si="19"/>
        <v>0.82766340000000049</v>
      </c>
      <c r="BH76" s="145">
        <f t="shared" si="20"/>
        <v>3.5653464750750992</v>
      </c>
      <c r="BI76" s="145">
        <f t="shared" si="21"/>
        <v>4.1280997346743398</v>
      </c>
      <c r="BJ76" s="145">
        <f t="shared" si="22"/>
        <v>0.16758599852700001</v>
      </c>
      <c r="BK76" s="145">
        <f t="shared" si="23"/>
        <v>6.9160780000000006</v>
      </c>
      <c r="BL76" s="146">
        <f t="shared" si="24"/>
        <v>0</v>
      </c>
    </row>
    <row r="77" spans="1:64" x14ac:dyDescent="0.3">
      <c r="A77" s="147" t="s">
        <v>213</v>
      </c>
      <c r="B77" s="140">
        <v>0</v>
      </c>
      <c r="C77" s="141">
        <v>0</v>
      </c>
      <c r="D77" s="141">
        <v>0</v>
      </c>
      <c r="E77" s="141">
        <v>0</v>
      </c>
      <c r="F77" s="141">
        <v>0</v>
      </c>
      <c r="G77" s="141">
        <v>0</v>
      </c>
      <c r="H77" s="150">
        <v>0</v>
      </c>
      <c r="I77" s="140">
        <v>0</v>
      </c>
      <c r="J77" s="141">
        <v>1.3919999999999999</v>
      </c>
      <c r="K77" s="141">
        <v>14.051</v>
      </c>
      <c r="L77" s="141">
        <v>0</v>
      </c>
      <c r="M77" s="141">
        <v>0</v>
      </c>
      <c r="N77" s="141">
        <v>0</v>
      </c>
      <c r="O77" s="150">
        <v>0</v>
      </c>
      <c r="P77" s="140">
        <v>0</v>
      </c>
      <c r="Q77" s="141">
        <v>0</v>
      </c>
      <c r="R77" s="141">
        <v>0</v>
      </c>
      <c r="S77" s="141">
        <v>0</v>
      </c>
      <c r="T77" s="141">
        <v>0</v>
      </c>
      <c r="U77" s="141">
        <v>0</v>
      </c>
      <c r="V77" s="150">
        <v>0</v>
      </c>
      <c r="W77" s="140">
        <v>0</v>
      </c>
      <c r="X77" s="141">
        <v>0</v>
      </c>
      <c r="Y77" s="141">
        <v>0</v>
      </c>
      <c r="Z77" s="141">
        <v>0</v>
      </c>
      <c r="AA77" s="141">
        <v>0</v>
      </c>
      <c r="AB77" s="141">
        <v>0</v>
      </c>
      <c r="AC77" s="150">
        <v>0</v>
      </c>
      <c r="AD77" s="140">
        <v>0</v>
      </c>
      <c r="AE77" s="141">
        <v>0</v>
      </c>
      <c r="AF77" s="141">
        <v>0</v>
      </c>
      <c r="AG77" s="141">
        <v>0</v>
      </c>
      <c r="AH77" s="141">
        <v>0</v>
      </c>
      <c r="AI77" s="141">
        <v>0</v>
      </c>
      <c r="AJ77" s="150">
        <v>0</v>
      </c>
      <c r="AK77" s="140">
        <v>0</v>
      </c>
      <c r="AL77" s="141">
        <v>0</v>
      </c>
      <c r="AM77" s="141">
        <v>0</v>
      </c>
      <c r="AN77" s="141">
        <v>0</v>
      </c>
      <c r="AO77" s="141">
        <v>0</v>
      </c>
      <c r="AP77" s="141">
        <v>0</v>
      </c>
      <c r="AQ77" s="150">
        <v>0</v>
      </c>
      <c r="AR77" s="141">
        <v>0</v>
      </c>
      <c r="AS77" s="141">
        <v>0</v>
      </c>
      <c r="AT77" s="141">
        <v>0</v>
      </c>
      <c r="AU77" s="141">
        <v>0</v>
      </c>
      <c r="AV77" s="141">
        <v>0</v>
      </c>
      <c r="AW77" s="141">
        <v>0</v>
      </c>
      <c r="AX77" s="150">
        <v>0</v>
      </c>
      <c r="AY77" s="140">
        <v>0</v>
      </c>
      <c r="AZ77" s="142">
        <v>1.3919999999999999</v>
      </c>
      <c r="BA77" s="142">
        <v>14.051</v>
      </c>
      <c r="BB77" s="142">
        <v>0</v>
      </c>
      <c r="BC77" s="142">
        <v>0</v>
      </c>
      <c r="BD77" s="142">
        <v>0</v>
      </c>
      <c r="BE77" s="142">
        <v>0</v>
      </c>
      <c r="BF77" s="210">
        <f t="shared" si="25"/>
        <v>0</v>
      </c>
      <c r="BG77" s="142">
        <f t="shared" si="19"/>
        <v>1.392E-3</v>
      </c>
      <c r="BH77" s="142">
        <f t="shared" si="20"/>
        <v>1.4051000000000001E-2</v>
      </c>
      <c r="BI77" s="142">
        <f t="shared" si="21"/>
        <v>0</v>
      </c>
      <c r="BJ77" s="142">
        <f t="shared" si="22"/>
        <v>0</v>
      </c>
      <c r="BK77" s="142">
        <f t="shared" si="23"/>
        <v>0</v>
      </c>
      <c r="BL77" s="143">
        <f t="shared" si="24"/>
        <v>0</v>
      </c>
    </row>
    <row r="78" spans="1:64" x14ac:dyDescent="0.3">
      <c r="A78" s="148" t="s">
        <v>214</v>
      </c>
      <c r="B78" s="144">
        <v>0</v>
      </c>
      <c r="C78" s="145">
        <v>0</v>
      </c>
      <c r="D78" s="145">
        <v>0</v>
      </c>
      <c r="E78" s="145">
        <v>0</v>
      </c>
      <c r="F78" s="145">
        <v>0</v>
      </c>
      <c r="G78" s="145">
        <v>0</v>
      </c>
      <c r="H78" s="146">
        <v>0</v>
      </c>
      <c r="I78" s="144">
        <v>0</v>
      </c>
      <c r="J78" s="145">
        <v>0</v>
      </c>
      <c r="K78" s="145">
        <v>15.498999999999999</v>
      </c>
      <c r="L78" s="145">
        <v>0</v>
      </c>
      <c r="M78" s="145">
        <v>0</v>
      </c>
      <c r="N78" s="145">
        <v>10926.599</v>
      </c>
      <c r="O78" s="146">
        <v>0</v>
      </c>
      <c r="P78" s="144">
        <v>0</v>
      </c>
      <c r="Q78" s="145">
        <v>0</v>
      </c>
      <c r="R78" s="145">
        <v>0</v>
      </c>
      <c r="S78" s="145">
        <v>0</v>
      </c>
      <c r="T78" s="145">
        <v>0</v>
      </c>
      <c r="U78" s="145">
        <v>0</v>
      </c>
      <c r="V78" s="146">
        <v>0</v>
      </c>
      <c r="W78" s="144">
        <v>0</v>
      </c>
      <c r="X78" s="145">
        <v>0</v>
      </c>
      <c r="Y78" s="145">
        <v>0</v>
      </c>
      <c r="Z78" s="145">
        <v>0</v>
      </c>
      <c r="AA78" s="145">
        <v>0</v>
      </c>
      <c r="AB78" s="145">
        <v>0</v>
      </c>
      <c r="AC78" s="146">
        <v>0</v>
      </c>
      <c r="AD78" s="144">
        <v>0</v>
      </c>
      <c r="AE78" s="145">
        <v>0</v>
      </c>
      <c r="AF78" s="145">
        <v>0</v>
      </c>
      <c r="AG78" s="145">
        <v>46.27</v>
      </c>
      <c r="AH78" s="145">
        <v>0</v>
      </c>
      <c r="AI78" s="145">
        <v>0</v>
      </c>
      <c r="AJ78" s="146">
        <v>0</v>
      </c>
      <c r="AK78" s="144">
        <v>0</v>
      </c>
      <c r="AL78" s="145">
        <v>1.9852000000000001</v>
      </c>
      <c r="AM78" s="145">
        <v>18.869599999999998</v>
      </c>
      <c r="AN78" s="145">
        <v>121.71565</v>
      </c>
      <c r="AO78" s="145">
        <v>0</v>
      </c>
      <c r="AP78" s="145">
        <v>0</v>
      </c>
      <c r="AQ78" s="146">
        <v>0</v>
      </c>
      <c r="AR78" s="145">
        <v>0</v>
      </c>
      <c r="AS78" s="145">
        <v>0</v>
      </c>
      <c r="AT78" s="145">
        <v>0</v>
      </c>
      <c r="AU78" s="145">
        <v>0</v>
      </c>
      <c r="AV78" s="145">
        <v>0</v>
      </c>
      <c r="AW78" s="145">
        <v>0</v>
      </c>
      <c r="AX78" s="146">
        <v>0</v>
      </c>
      <c r="AY78" s="144">
        <v>0</v>
      </c>
      <c r="AZ78" s="145">
        <v>1.9852000000000001</v>
      </c>
      <c r="BA78" s="145">
        <v>34.368600000000001</v>
      </c>
      <c r="BB78" s="145">
        <v>167.98564999999999</v>
      </c>
      <c r="BC78" s="145">
        <v>0</v>
      </c>
      <c r="BD78" s="145">
        <v>10926.599</v>
      </c>
      <c r="BE78" s="145">
        <v>0</v>
      </c>
      <c r="BF78" s="144">
        <f t="shared" si="25"/>
        <v>0</v>
      </c>
      <c r="BG78" s="145">
        <f t="shared" si="19"/>
        <v>1.9851999999999999E-3</v>
      </c>
      <c r="BH78" s="145">
        <f t="shared" si="20"/>
        <v>3.4368599999999999E-2</v>
      </c>
      <c r="BI78" s="145">
        <f t="shared" si="21"/>
        <v>0.16798564999999999</v>
      </c>
      <c r="BJ78" s="145">
        <f t="shared" si="22"/>
        <v>0</v>
      </c>
      <c r="BK78" s="145">
        <f t="shared" si="23"/>
        <v>10.926599</v>
      </c>
      <c r="BL78" s="146">
        <f t="shared" si="24"/>
        <v>0</v>
      </c>
    </row>
    <row r="79" spans="1:64" x14ac:dyDescent="0.3">
      <c r="A79" s="147" t="s">
        <v>215</v>
      </c>
      <c r="B79" s="140">
        <v>0</v>
      </c>
      <c r="C79" s="141">
        <v>0</v>
      </c>
      <c r="D79" s="141">
        <v>0</v>
      </c>
      <c r="E79" s="141">
        <v>0</v>
      </c>
      <c r="F79" s="141">
        <v>0</v>
      </c>
      <c r="G79" s="141">
        <v>0</v>
      </c>
      <c r="H79" s="150">
        <v>0</v>
      </c>
      <c r="I79" s="140">
        <v>0</v>
      </c>
      <c r="J79" s="141">
        <v>0</v>
      </c>
      <c r="K79" s="141">
        <v>45.81</v>
      </c>
      <c r="L79" s="141">
        <v>0</v>
      </c>
      <c r="M79" s="141">
        <v>0</v>
      </c>
      <c r="N79" s="141">
        <v>0</v>
      </c>
      <c r="O79" s="150">
        <v>0</v>
      </c>
      <c r="P79" s="140">
        <v>0</v>
      </c>
      <c r="Q79" s="141">
        <v>0</v>
      </c>
      <c r="R79" s="141">
        <v>0</v>
      </c>
      <c r="S79" s="141">
        <v>0</v>
      </c>
      <c r="T79" s="141">
        <v>0</v>
      </c>
      <c r="U79" s="141">
        <v>0</v>
      </c>
      <c r="V79" s="150">
        <v>0</v>
      </c>
      <c r="W79" s="140">
        <v>0</v>
      </c>
      <c r="X79" s="141">
        <v>0</v>
      </c>
      <c r="Y79" s="141">
        <v>0</v>
      </c>
      <c r="Z79" s="141">
        <v>0</v>
      </c>
      <c r="AA79" s="141">
        <v>0</v>
      </c>
      <c r="AB79" s="141">
        <v>0</v>
      </c>
      <c r="AC79" s="150">
        <v>0</v>
      </c>
      <c r="AD79" s="140">
        <v>0</v>
      </c>
      <c r="AE79" s="141">
        <v>0</v>
      </c>
      <c r="AF79" s="141">
        <v>0</v>
      </c>
      <c r="AG79" s="141">
        <v>0</v>
      </c>
      <c r="AH79" s="141">
        <v>0</v>
      </c>
      <c r="AI79" s="141">
        <v>0</v>
      </c>
      <c r="AJ79" s="150">
        <v>0</v>
      </c>
      <c r="AK79" s="140">
        <v>0</v>
      </c>
      <c r="AL79" s="141">
        <v>0</v>
      </c>
      <c r="AM79" s="141">
        <v>203.60844963</v>
      </c>
      <c r="AN79" s="141">
        <v>36.4792773</v>
      </c>
      <c r="AO79" s="141">
        <v>1.5615999999999999</v>
      </c>
      <c r="AP79" s="141">
        <v>0</v>
      </c>
      <c r="AQ79" s="150">
        <v>0</v>
      </c>
      <c r="AR79" s="141">
        <v>0</v>
      </c>
      <c r="AS79" s="141">
        <v>0</v>
      </c>
      <c r="AT79" s="141">
        <v>0</v>
      </c>
      <c r="AU79" s="141">
        <v>0</v>
      </c>
      <c r="AV79" s="141">
        <v>0</v>
      </c>
      <c r="AW79" s="141">
        <v>0</v>
      </c>
      <c r="AX79" s="150">
        <v>0</v>
      </c>
      <c r="AY79" s="140">
        <v>0</v>
      </c>
      <c r="AZ79" s="142">
        <v>0</v>
      </c>
      <c r="BA79" s="142">
        <v>249.41844963</v>
      </c>
      <c r="BB79" s="142">
        <v>36.4792773</v>
      </c>
      <c r="BC79" s="142">
        <v>1.5615999999999999</v>
      </c>
      <c r="BD79" s="142">
        <v>0</v>
      </c>
      <c r="BE79" s="142">
        <v>0</v>
      </c>
      <c r="BF79" s="210">
        <f t="shared" si="25"/>
        <v>0</v>
      </c>
      <c r="BG79" s="142">
        <f t="shared" si="19"/>
        <v>0</v>
      </c>
      <c r="BH79" s="142">
        <f t="shared" si="20"/>
        <v>0.24941844963000001</v>
      </c>
      <c r="BI79" s="142">
        <f t="shared" si="21"/>
        <v>3.6479277300000001E-2</v>
      </c>
      <c r="BJ79" s="142">
        <f t="shared" si="22"/>
        <v>1.5615999999999998E-3</v>
      </c>
      <c r="BK79" s="142">
        <f t="shared" si="23"/>
        <v>0</v>
      </c>
      <c r="BL79" s="143">
        <f t="shared" si="24"/>
        <v>0</v>
      </c>
    </row>
    <row r="80" spans="1:64" x14ac:dyDescent="0.3">
      <c r="A80" s="148" t="s">
        <v>216</v>
      </c>
      <c r="B80" s="144">
        <v>0</v>
      </c>
      <c r="C80" s="145">
        <v>0</v>
      </c>
      <c r="D80" s="145">
        <v>0</v>
      </c>
      <c r="E80" s="145">
        <v>0</v>
      </c>
      <c r="F80" s="145">
        <v>0</v>
      </c>
      <c r="G80" s="145">
        <v>0</v>
      </c>
      <c r="H80" s="146">
        <v>0</v>
      </c>
      <c r="I80" s="144">
        <v>0</v>
      </c>
      <c r="J80" s="145">
        <v>0</v>
      </c>
      <c r="K80" s="145">
        <v>20.393989999999999</v>
      </c>
      <c r="L80" s="145">
        <v>2.2995800000000002</v>
      </c>
      <c r="M80" s="145">
        <v>0</v>
      </c>
      <c r="N80" s="145">
        <v>0</v>
      </c>
      <c r="O80" s="146">
        <v>0</v>
      </c>
      <c r="P80" s="144">
        <v>0</v>
      </c>
      <c r="Q80" s="145">
        <v>0</v>
      </c>
      <c r="R80" s="145">
        <v>0</v>
      </c>
      <c r="S80" s="145">
        <v>0</v>
      </c>
      <c r="T80" s="145">
        <v>0</v>
      </c>
      <c r="U80" s="145">
        <v>0</v>
      </c>
      <c r="V80" s="146">
        <v>0</v>
      </c>
      <c r="W80" s="144">
        <v>0</v>
      </c>
      <c r="X80" s="145">
        <v>0</v>
      </c>
      <c r="Y80" s="145">
        <v>75.791345000000007</v>
      </c>
      <c r="Z80" s="145">
        <v>2</v>
      </c>
      <c r="AA80" s="145">
        <v>13.040822</v>
      </c>
      <c r="AB80" s="145">
        <v>0</v>
      </c>
      <c r="AC80" s="146">
        <v>0</v>
      </c>
      <c r="AD80" s="144">
        <v>0</v>
      </c>
      <c r="AE80" s="145">
        <v>0</v>
      </c>
      <c r="AF80" s="145">
        <v>0</v>
      </c>
      <c r="AG80" s="145">
        <v>65.679119999999998</v>
      </c>
      <c r="AH80" s="145">
        <v>0</v>
      </c>
      <c r="AI80" s="145">
        <v>0</v>
      </c>
      <c r="AJ80" s="146">
        <v>0</v>
      </c>
      <c r="AK80" s="144">
        <v>0</v>
      </c>
      <c r="AL80" s="145">
        <v>0</v>
      </c>
      <c r="AM80" s="145">
        <v>36.743340620000005</v>
      </c>
      <c r="AN80" s="145">
        <v>6.9730879548499995</v>
      </c>
      <c r="AO80" s="145">
        <v>43.345975737800003</v>
      </c>
      <c r="AP80" s="145">
        <v>0</v>
      </c>
      <c r="AQ80" s="146">
        <v>0</v>
      </c>
      <c r="AR80" s="145">
        <v>0</v>
      </c>
      <c r="AS80" s="145">
        <v>0</v>
      </c>
      <c r="AT80" s="145">
        <v>0</v>
      </c>
      <c r="AU80" s="145">
        <v>0</v>
      </c>
      <c r="AV80" s="145">
        <v>0</v>
      </c>
      <c r="AW80" s="145">
        <v>0</v>
      </c>
      <c r="AX80" s="146">
        <v>0</v>
      </c>
      <c r="AY80" s="144">
        <v>0</v>
      </c>
      <c r="AZ80" s="145">
        <v>0</v>
      </c>
      <c r="BA80" s="145">
        <v>132.92867562000001</v>
      </c>
      <c r="BB80" s="145">
        <v>76.951787954850005</v>
      </c>
      <c r="BC80" s="145">
        <v>56.386797737800002</v>
      </c>
      <c r="BD80" s="145">
        <v>0</v>
      </c>
      <c r="BE80" s="145">
        <v>0</v>
      </c>
      <c r="BF80" s="144">
        <f t="shared" si="25"/>
        <v>0</v>
      </c>
      <c r="BG80" s="145">
        <f t="shared" si="19"/>
        <v>0</v>
      </c>
      <c r="BH80" s="145">
        <f t="shared" si="20"/>
        <v>0.13292867562000002</v>
      </c>
      <c r="BI80" s="145">
        <f t="shared" si="21"/>
        <v>7.6951787954849998E-2</v>
      </c>
      <c r="BJ80" s="145">
        <f t="shared" si="22"/>
        <v>5.6386797737800004E-2</v>
      </c>
      <c r="BK80" s="145">
        <f t="shared" si="23"/>
        <v>0</v>
      </c>
      <c r="BL80" s="146">
        <f t="shared" si="24"/>
        <v>0</v>
      </c>
    </row>
    <row r="81" spans="1:64" x14ac:dyDescent="0.3">
      <c r="A81" s="147" t="s">
        <v>217</v>
      </c>
      <c r="B81" s="140">
        <v>0</v>
      </c>
      <c r="C81" s="141">
        <v>0</v>
      </c>
      <c r="D81" s="141">
        <v>0.5</v>
      </c>
      <c r="E81" s="141">
        <v>0</v>
      </c>
      <c r="F81" s="141">
        <v>0</v>
      </c>
      <c r="G81" s="141">
        <v>4</v>
      </c>
      <c r="H81" s="150">
        <v>0</v>
      </c>
      <c r="I81" s="140">
        <v>0</v>
      </c>
      <c r="J81" s="141">
        <v>0</v>
      </c>
      <c r="K81" s="141">
        <v>309.55552999999998</v>
      </c>
      <c r="L81" s="141">
        <v>21.378599999999999</v>
      </c>
      <c r="M81" s="141">
        <v>1.5</v>
      </c>
      <c r="N81" s="141">
        <v>0</v>
      </c>
      <c r="O81" s="150">
        <v>0</v>
      </c>
      <c r="P81" s="140">
        <v>0</v>
      </c>
      <c r="Q81" s="141">
        <v>0</v>
      </c>
      <c r="R81" s="141">
        <v>0</v>
      </c>
      <c r="S81" s="141">
        <v>0</v>
      </c>
      <c r="T81" s="141">
        <v>0</v>
      </c>
      <c r="U81" s="141">
        <v>0</v>
      </c>
      <c r="V81" s="150">
        <v>0</v>
      </c>
      <c r="W81" s="140">
        <v>0</v>
      </c>
      <c r="X81" s="141">
        <v>0</v>
      </c>
      <c r="Y81" s="141">
        <v>77.663807000000006</v>
      </c>
      <c r="Z81" s="141">
        <v>15.090631999999999</v>
      </c>
      <c r="AA81" s="141">
        <v>0</v>
      </c>
      <c r="AB81" s="141">
        <v>0</v>
      </c>
      <c r="AC81" s="150">
        <v>0</v>
      </c>
      <c r="AD81" s="140">
        <v>0</v>
      </c>
      <c r="AE81" s="141">
        <v>0</v>
      </c>
      <c r="AF81" s="141">
        <v>0</v>
      </c>
      <c r="AG81" s="141">
        <v>0</v>
      </c>
      <c r="AH81" s="141">
        <v>0</v>
      </c>
      <c r="AI81" s="141">
        <v>0</v>
      </c>
      <c r="AJ81" s="150">
        <v>0</v>
      </c>
      <c r="AK81" s="140">
        <v>0</v>
      </c>
      <c r="AL81" s="141">
        <v>0</v>
      </c>
      <c r="AM81" s="141">
        <v>3.943368</v>
      </c>
      <c r="AN81" s="141">
        <v>0</v>
      </c>
      <c r="AO81" s="141">
        <v>108</v>
      </c>
      <c r="AP81" s="141">
        <v>0</v>
      </c>
      <c r="AQ81" s="150">
        <v>0</v>
      </c>
      <c r="AR81" s="141">
        <v>0</v>
      </c>
      <c r="AS81" s="141">
        <v>0</v>
      </c>
      <c r="AT81" s="141">
        <v>0</v>
      </c>
      <c r="AU81" s="141">
        <v>0</v>
      </c>
      <c r="AV81" s="141">
        <v>0</v>
      </c>
      <c r="AW81" s="141">
        <v>0</v>
      </c>
      <c r="AX81" s="150">
        <v>0</v>
      </c>
      <c r="AY81" s="140">
        <v>0</v>
      </c>
      <c r="AZ81" s="142">
        <v>0</v>
      </c>
      <c r="BA81" s="142">
        <v>391.66270500000002</v>
      </c>
      <c r="BB81" s="142">
        <v>36.469231999999998</v>
      </c>
      <c r="BC81" s="142">
        <v>109.5</v>
      </c>
      <c r="BD81" s="142">
        <v>4</v>
      </c>
      <c r="BE81" s="142">
        <v>0</v>
      </c>
      <c r="BF81" s="210">
        <f t="shared" si="25"/>
        <v>0</v>
      </c>
      <c r="BG81" s="142">
        <f t="shared" si="19"/>
        <v>0</v>
      </c>
      <c r="BH81" s="142">
        <f t="shared" si="20"/>
        <v>0.391662705</v>
      </c>
      <c r="BI81" s="142">
        <f t="shared" si="21"/>
        <v>3.6469231999999997E-2</v>
      </c>
      <c r="BJ81" s="142">
        <f t="shared" si="22"/>
        <v>0.1095</v>
      </c>
      <c r="BK81" s="142">
        <f t="shared" si="23"/>
        <v>4.0000000000000001E-3</v>
      </c>
      <c r="BL81" s="143">
        <f t="shared" si="24"/>
        <v>0</v>
      </c>
    </row>
    <row r="82" spans="1:64" x14ac:dyDescent="0.3">
      <c r="A82" s="148" t="s">
        <v>218</v>
      </c>
      <c r="B82" s="144">
        <v>0</v>
      </c>
      <c r="C82" s="145">
        <v>0</v>
      </c>
      <c r="D82" s="145">
        <v>0</v>
      </c>
      <c r="E82" s="145">
        <v>0</v>
      </c>
      <c r="F82" s="145">
        <v>0</v>
      </c>
      <c r="G82" s="145">
        <v>0</v>
      </c>
      <c r="H82" s="146">
        <v>0</v>
      </c>
      <c r="I82" s="144">
        <v>0</v>
      </c>
      <c r="J82" s="145">
        <v>0</v>
      </c>
      <c r="K82" s="145">
        <v>16.652999999999999</v>
      </c>
      <c r="L82" s="145">
        <v>0</v>
      </c>
      <c r="M82" s="145">
        <v>0</v>
      </c>
      <c r="N82" s="145">
        <v>0</v>
      </c>
      <c r="O82" s="146">
        <v>0</v>
      </c>
      <c r="P82" s="144">
        <v>0</v>
      </c>
      <c r="Q82" s="145">
        <v>0</v>
      </c>
      <c r="R82" s="145">
        <v>0</v>
      </c>
      <c r="S82" s="145">
        <v>0</v>
      </c>
      <c r="T82" s="145">
        <v>0</v>
      </c>
      <c r="U82" s="145">
        <v>0</v>
      </c>
      <c r="V82" s="146">
        <v>0</v>
      </c>
      <c r="W82" s="144">
        <v>0</v>
      </c>
      <c r="X82" s="145">
        <v>0</v>
      </c>
      <c r="Y82" s="145">
        <v>278.03931399999999</v>
      </c>
      <c r="Z82" s="145">
        <v>0</v>
      </c>
      <c r="AA82" s="145">
        <v>0</v>
      </c>
      <c r="AB82" s="145">
        <v>0</v>
      </c>
      <c r="AC82" s="146">
        <v>0</v>
      </c>
      <c r="AD82" s="144">
        <v>0</v>
      </c>
      <c r="AE82" s="145">
        <v>0</v>
      </c>
      <c r="AF82" s="145">
        <v>0</v>
      </c>
      <c r="AG82" s="145">
        <v>0</v>
      </c>
      <c r="AH82" s="145">
        <v>0</v>
      </c>
      <c r="AI82" s="145">
        <v>0</v>
      </c>
      <c r="AJ82" s="146">
        <v>0</v>
      </c>
      <c r="AK82" s="144">
        <v>0</v>
      </c>
      <c r="AL82" s="145">
        <v>0</v>
      </c>
      <c r="AM82" s="145">
        <v>0</v>
      </c>
      <c r="AN82" s="145">
        <v>0</v>
      </c>
      <c r="AO82" s="145">
        <v>0</v>
      </c>
      <c r="AP82" s="145">
        <v>0</v>
      </c>
      <c r="AQ82" s="146">
        <v>0</v>
      </c>
      <c r="AR82" s="145">
        <v>0</v>
      </c>
      <c r="AS82" s="145">
        <v>0</v>
      </c>
      <c r="AT82" s="145">
        <v>0</v>
      </c>
      <c r="AU82" s="145">
        <v>0</v>
      </c>
      <c r="AV82" s="145">
        <v>0</v>
      </c>
      <c r="AW82" s="145">
        <v>0</v>
      </c>
      <c r="AX82" s="146">
        <v>0</v>
      </c>
      <c r="AY82" s="144">
        <v>0</v>
      </c>
      <c r="AZ82" s="145">
        <v>0</v>
      </c>
      <c r="BA82" s="145">
        <v>294.69231400000001</v>
      </c>
      <c r="BB82" s="145">
        <v>0</v>
      </c>
      <c r="BC82" s="145">
        <v>0</v>
      </c>
      <c r="BD82" s="145">
        <v>0</v>
      </c>
      <c r="BE82" s="145">
        <v>0</v>
      </c>
      <c r="BF82" s="144">
        <f t="shared" si="25"/>
        <v>0</v>
      </c>
      <c r="BG82" s="145">
        <f t="shared" si="19"/>
        <v>0</v>
      </c>
      <c r="BH82" s="145">
        <f t="shared" si="20"/>
        <v>0.29469231400000001</v>
      </c>
      <c r="BI82" s="145">
        <f t="shared" si="21"/>
        <v>0</v>
      </c>
      <c r="BJ82" s="145">
        <f t="shared" si="22"/>
        <v>0</v>
      </c>
      <c r="BK82" s="145">
        <f t="shared" si="23"/>
        <v>0</v>
      </c>
      <c r="BL82" s="146">
        <f t="shared" si="24"/>
        <v>0</v>
      </c>
    </row>
    <row r="83" spans="1:64" x14ac:dyDescent="0.3">
      <c r="A83" s="147" t="s">
        <v>219</v>
      </c>
      <c r="B83" s="140">
        <v>0</v>
      </c>
      <c r="C83" s="141">
        <v>0</v>
      </c>
      <c r="D83" s="141">
        <v>0</v>
      </c>
      <c r="E83" s="141">
        <v>0</v>
      </c>
      <c r="F83" s="141">
        <v>0</v>
      </c>
      <c r="G83" s="141">
        <v>0</v>
      </c>
      <c r="H83" s="150">
        <v>0</v>
      </c>
      <c r="I83" s="140">
        <v>0</v>
      </c>
      <c r="J83" s="141">
        <v>0</v>
      </c>
      <c r="K83" s="141">
        <v>199.21102999999999</v>
      </c>
      <c r="L83" s="141">
        <v>15.8</v>
      </c>
      <c r="M83" s="141">
        <v>0</v>
      </c>
      <c r="N83" s="141">
        <v>61.642000000000003</v>
      </c>
      <c r="O83" s="150">
        <v>0</v>
      </c>
      <c r="P83" s="140">
        <v>0</v>
      </c>
      <c r="Q83" s="141">
        <v>0</v>
      </c>
      <c r="R83" s="141">
        <v>0</v>
      </c>
      <c r="S83" s="141">
        <v>0</v>
      </c>
      <c r="T83" s="141">
        <v>38.692</v>
      </c>
      <c r="U83" s="141">
        <v>0</v>
      </c>
      <c r="V83" s="150">
        <v>0</v>
      </c>
      <c r="W83" s="140">
        <v>0</v>
      </c>
      <c r="X83" s="141">
        <v>7001</v>
      </c>
      <c r="Y83" s="141">
        <v>1444</v>
      </c>
      <c r="Z83" s="141">
        <v>307</v>
      </c>
      <c r="AA83" s="141">
        <v>0</v>
      </c>
      <c r="AB83" s="141">
        <v>4.6807590000000001</v>
      </c>
      <c r="AC83" s="150">
        <v>0</v>
      </c>
      <c r="AD83" s="140">
        <v>0</v>
      </c>
      <c r="AE83" s="141">
        <v>0</v>
      </c>
      <c r="AF83" s="141">
        <v>0</v>
      </c>
      <c r="AG83" s="141">
        <v>0</v>
      </c>
      <c r="AH83" s="141">
        <v>0</v>
      </c>
      <c r="AI83" s="141">
        <v>0</v>
      </c>
      <c r="AJ83" s="150">
        <v>0</v>
      </c>
      <c r="AK83" s="140">
        <v>0</v>
      </c>
      <c r="AL83" s="141">
        <v>385.16840000000002</v>
      </c>
      <c r="AM83" s="141">
        <v>0</v>
      </c>
      <c r="AN83" s="141">
        <v>0</v>
      </c>
      <c r="AO83" s="141">
        <v>476</v>
      </c>
      <c r="AP83" s="141">
        <v>0</v>
      </c>
      <c r="AQ83" s="150">
        <v>0</v>
      </c>
      <c r="AR83" s="141">
        <v>0</v>
      </c>
      <c r="AS83" s="141">
        <v>0</v>
      </c>
      <c r="AT83" s="141">
        <v>0</v>
      </c>
      <c r="AU83" s="141">
        <v>0</v>
      </c>
      <c r="AV83" s="141">
        <v>0</v>
      </c>
      <c r="AW83" s="141">
        <v>0</v>
      </c>
      <c r="AX83" s="150">
        <v>0</v>
      </c>
      <c r="AY83" s="140">
        <v>0</v>
      </c>
      <c r="AZ83" s="142">
        <v>7386.1684000000005</v>
      </c>
      <c r="BA83" s="142">
        <v>1643.2110299999999</v>
      </c>
      <c r="BB83" s="142">
        <v>322.8</v>
      </c>
      <c r="BC83" s="142">
        <v>514.69200000000001</v>
      </c>
      <c r="BD83" s="142">
        <v>66.322759000000005</v>
      </c>
      <c r="BE83" s="142">
        <v>0</v>
      </c>
      <c r="BF83" s="210">
        <f t="shared" si="25"/>
        <v>0</v>
      </c>
      <c r="BG83" s="142">
        <f t="shared" si="19"/>
        <v>7.3861684000000007</v>
      </c>
      <c r="BH83" s="142">
        <f t="shared" si="20"/>
        <v>1.64321103</v>
      </c>
      <c r="BI83" s="142">
        <f t="shared" si="21"/>
        <v>0.32280000000000003</v>
      </c>
      <c r="BJ83" s="142">
        <f t="shared" si="22"/>
        <v>0.51469200000000004</v>
      </c>
      <c r="BK83" s="142">
        <f t="shared" si="23"/>
        <v>6.6322759000000009E-2</v>
      </c>
      <c r="BL83" s="143">
        <f t="shared" si="24"/>
        <v>0</v>
      </c>
    </row>
    <row r="84" spans="1:64" x14ac:dyDescent="0.3">
      <c r="A84" s="148" t="s">
        <v>220</v>
      </c>
      <c r="B84" s="144">
        <v>0</v>
      </c>
      <c r="C84" s="145">
        <v>0</v>
      </c>
      <c r="D84" s="145">
        <v>0</v>
      </c>
      <c r="E84" s="145">
        <v>0</v>
      </c>
      <c r="F84" s="145">
        <v>0</v>
      </c>
      <c r="G84" s="145">
        <v>0</v>
      </c>
      <c r="H84" s="146">
        <v>0</v>
      </c>
      <c r="I84" s="144">
        <v>0</v>
      </c>
      <c r="J84" s="145">
        <v>0</v>
      </c>
      <c r="K84" s="145">
        <v>5586.6824999999999</v>
      </c>
      <c r="L84" s="145">
        <v>4304.4508100000003</v>
      </c>
      <c r="M84" s="145">
        <v>73.742999999999995</v>
      </c>
      <c r="N84" s="145">
        <v>0</v>
      </c>
      <c r="O84" s="146">
        <v>0</v>
      </c>
      <c r="P84" s="144">
        <v>0</v>
      </c>
      <c r="Q84" s="145">
        <v>0</v>
      </c>
      <c r="R84" s="145">
        <v>0</v>
      </c>
      <c r="S84" s="145">
        <v>0</v>
      </c>
      <c r="T84" s="145">
        <v>0</v>
      </c>
      <c r="U84" s="145">
        <v>0</v>
      </c>
      <c r="V84" s="146">
        <v>0</v>
      </c>
      <c r="W84" s="144">
        <v>0</v>
      </c>
      <c r="X84" s="145">
        <v>0</v>
      </c>
      <c r="Y84" s="145">
        <v>2996.2919599999982</v>
      </c>
      <c r="Z84" s="145">
        <v>5788.3523009999954</v>
      </c>
      <c r="AA84" s="145">
        <v>0</v>
      </c>
      <c r="AB84" s="145">
        <v>0</v>
      </c>
      <c r="AC84" s="146">
        <v>31335.701464000002</v>
      </c>
      <c r="AD84" s="144">
        <v>0</v>
      </c>
      <c r="AE84" s="145">
        <v>0</v>
      </c>
      <c r="AF84" s="145">
        <v>0</v>
      </c>
      <c r="AG84" s="145">
        <v>0</v>
      </c>
      <c r="AH84" s="145">
        <v>0</v>
      </c>
      <c r="AI84" s="145">
        <v>0</v>
      </c>
      <c r="AJ84" s="146">
        <v>0</v>
      </c>
      <c r="AK84" s="144">
        <v>0</v>
      </c>
      <c r="AL84" s="145">
        <v>0</v>
      </c>
      <c r="AM84" s="145">
        <v>197.17442126000003</v>
      </c>
      <c r="AN84" s="145">
        <v>20233.730823761998</v>
      </c>
      <c r="AO84" s="145">
        <v>389.49240544699995</v>
      </c>
      <c r="AP84" s="145">
        <v>0</v>
      </c>
      <c r="AQ84" s="146">
        <v>0</v>
      </c>
      <c r="AR84" s="145">
        <v>0</v>
      </c>
      <c r="AS84" s="145">
        <v>0</v>
      </c>
      <c r="AT84" s="145">
        <v>0</v>
      </c>
      <c r="AU84" s="145">
        <v>0</v>
      </c>
      <c r="AV84" s="145">
        <v>0</v>
      </c>
      <c r="AW84" s="145">
        <v>0</v>
      </c>
      <c r="AX84" s="146">
        <v>0</v>
      </c>
      <c r="AY84" s="144">
        <v>0</v>
      </c>
      <c r="AZ84" s="145">
        <v>0</v>
      </c>
      <c r="BA84" s="145">
        <v>8780.1488812599982</v>
      </c>
      <c r="BB84" s="145">
        <v>30326.533934761992</v>
      </c>
      <c r="BC84" s="145">
        <v>463.23540544699995</v>
      </c>
      <c r="BD84" s="145">
        <v>0</v>
      </c>
      <c r="BE84" s="145">
        <v>31335.701464000002</v>
      </c>
      <c r="BF84" s="144">
        <f t="shared" si="25"/>
        <v>0</v>
      </c>
      <c r="BG84" s="145">
        <f t="shared" si="19"/>
        <v>0</v>
      </c>
      <c r="BH84" s="145">
        <f t="shared" si="20"/>
        <v>8.7801488812599988</v>
      </c>
      <c r="BI84" s="145">
        <f t="shared" si="21"/>
        <v>30.326533934761994</v>
      </c>
      <c r="BJ84" s="145">
        <f t="shared" si="22"/>
        <v>0.46323540544699993</v>
      </c>
      <c r="BK84" s="145">
        <f t="shared" si="23"/>
        <v>0</v>
      </c>
      <c r="BL84" s="146">
        <f t="shared" si="24"/>
        <v>31.335701464000003</v>
      </c>
    </row>
    <row r="85" spans="1:64" x14ac:dyDescent="0.3">
      <c r="A85" s="147" t="s">
        <v>221</v>
      </c>
      <c r="B85" s="140">
        <v>0</v>
      </c>
      <c r="C85" s="141">
        <v>0</v>
      </c>
      <c r="D85" s="141">
        <v>0</v>
      </c>
      <c r="E85" s="141">
        <v>0</v>
      </c>
      <c r="F85" s="141">
        <v>0</v>
      </c>
      <c r="G85" s="141">
        <v>0</v>
      </c>
      <c r="H85" s="150">
        <v>0</v>
      </c>
      <c r="I85" s="140">
        <v>0</v>
      </c>
      <c r="J85" s="141">
        <v>13588.814</v>
      </c>
      <c r="K85" s="141">
        <v>46040.600000000006</v>
      </c>
      <c r="L85" s="141">
        <v>9436.1632399999999</v>
      </c>
      <c r="M85" s="141">
        <v>831.66899999999998</v>
      </c>
      <c r="N85" s="141">
        <v>52.71</v>
      </c>
      <c r="O85" s="150">
        <v>0</v>
      </c>
      <c r="P85" s="140">
        <v>0</v>
      </c>
      <c r="Q85" s="141">
        <v>0</v>
      </c>
      <c r="R85" s="141">
        <v>0</v>
      </c>
      <c r="S85" s="141">
        <v>0</v>
      </c>
      <c r="T85" s="141">
        <v>0</v>
      </c>
      <c r="U85" s="141">
        <v>0</v>
      </c>
      <c r="V85" s="150">
        <v>0</v>
      </c>
      <c r="W85" s="140">
        <v>0</v>
      </c>
      <c r="X85" s="141">
        <v>0</v>
      </c>
      <c r="Y85" s="141">
        <v>1695</v>
      </c>
      <c r="Z85" s="141">
        <v>18938</v>
      </c>
      <c r="AA85" s="141">
        <v>0</v>
      </c>
      <c r="AB85" s="141">
        <v>0</v>
      </c>
      <c r="AC85" s="150">
        <v>0</v>
      </c>
      <c r="AD85" s="140">
        <v>0</v>
      </c>
      <c r="AE85" s="141">
        <v>0</v>
      </c>
      <c r="AF85" s="141">
        <v>118.813</v>
      </c>
      <c r="AG85" s="141">
        <v>11.76</v>
      </c>
      <c r="AH85" s="141">
        <v>0</v>
      </c>
      <c r="AI85" s="141">
        <v>0</v>
      </c>
      <c r="AJ85" s="150">
        <v>0</v>
      </c>
      <c r="AK85" s="140">
        <v>0</v>
      </c>
      <c r="AL85" s="141">
        <v>1580.2407999999996</v>
      </c>
      <c r="AM85" s="141">
        <v>298.23482454000009</v>
      </c>
      <c r="AN85" s="141">
        <v>3881.0905557788001</v>
      </c>
      <c r="AO85" s="141">
        <v>1402.2733159999998</v>
      </c>
      <c r="AP85" s="141">
        <v>0</v>
      </c>
      <c r="AQ85" s="150">
        <v>0</v>
      </c>
      <c r="AR85" s="141">
        <v>0</v>
      </c>
      <c r="AS85" s="141">
        <v>0</v>
      </c>
      <c r="AT85" s="141">
        <v>0</v>
      </c>
      <c r="AU85" s="141">
        <v>0</v>
      </c>
      <c r="AV85" s="141">
        <v>0</v>
      </c>
      <c r="AW85" s="141">
        <v>0</v>
      </c>
      <c r="AX85" s="150">
        <v>0</v>
      </c>
      <c r="AY85" s="140">
        <v>0</v>
      </c>
      <c r="AZ85" s="142">
        <v>15169.0548</v>
      </c>
      <c r="BA85" s="142">
        <v>48152.647824540007</v>
      </c>
      <c r="BB85" s="142">
        <v>32267.013795778799</v>
      </c>
      <c r="BC85" s="142">
        <v>2233.9423159999997</v>
      </c>
      <c r="BD85" s="142">
        <v>52.71</v>
      </c>
      <c r="BE85" s="142">
        <v>0</v>
      </c>
      <c r="BF85" s="210">
        <f t="shared" si="25"/>
        <v>0</v>
      </c>
      <c r="BG85" s="142">
        <f t="shared" si="19"/>
        <v>15.1690548</v>
      </c>
      <c r="BH85" s="142">
        <f t="shared" si="20"/>
        <v>48.152647824540004</v>
      </c>
      <c r="BI85" s="142">
        <f t="shared" si="21"/>
        <v>32.267013795778801</v>
      </c>
      <c r="BJ85" s="142">
        <f t="shared" si="22"/>
        <v>2.2339423159999998</v>
      </c>
      <c r="BK85" s="142">
        <f t="shared" si="23"/>
        <v>5.271E-2</v>
      </c>
      <c r="BL85" s="143">
        <f t="shared" si="24"/>
        <v>0</v>
      </c>
    </row>
    <row r="86" spans="1:64" x14ac:dyDescent="0.3">
      <c r="A86" s="148" t="s">
        <v>222</v>
      </c>
      <c r="B86" s="144">
        <v>0</v>
      </c>
      <c r="C86" s="145">
        <v>0</v>
      </c>
      <c r="D86" s="145">
        <v>0</v>
      </c>
      <c r="E86" s="145">
        <v>0</v>
      </c>
      <c r="F86" s="145">
        <v>0</v>
      </c>
      <c r="G86" s="145">
        <v>0</v>
      </c>
      <c r="H86" s="146">
        <v>0</v>
      </c>
      <c r="I86" s="144">
        <v>0</v>
      </c>
      <c r="J86" s="145">
        <v>0</v>
      </c>
      <c r="K86" s="145">
        <v>17.116129999999998</v>
      </c>
      <c r="L86" s="145">
        <v>0</v>
      </c>
      <c r="M86" s="145">
        <v>0</v>
      </c>
      <c r="N86" s="145">
        <v>0</v>
      </c>
      <c r="O86" s="146">
        <v>0</v>
      </c>
      <c r="P86" s="144">
        <v>0</v>
      </c>
      <c r="Q86" s="145">
        <v>0</v>
      </c>
      <c r="R86" s="145">
        <v>0</v>
      </c>
      <c r="S86" s="145">
        <v>0</v>
      </c>
      <c r="T86" s="145">
        <v>0</v>
      </c>
      <c r="U86" s="145">
        <v>0</v>
      </c>
      <c r="V86" s="146">
        <v>0</v>
      </c>
      <c r="W86" s="144">
        <v>0</v>
      </c>
      <c r="X86" s="145">
        <v>0</v>
      </c>
      <c r="Y86" s="145">
        <v>0</v>
      </c>
      <c r="Z86" s="145">
        <v>0</v>
      </c>
      <c r="AA86" s="145">
        <v>0</v>
      </c>
      <c r="AB86" s="145">
        <v>0</v>
      </c>
      <c r="AC86" s="146">
        <v>0</v>
      </c>
      <c r="AD86" s="144">
        <v>0</v>
      </c>
      <c r="AE86" s="145">
        <v>0</v>
      </c>
      <c r="AF86" s="145">
        <v>0</v>
      </c>
      <c r="AG86" s="145">
        <v>478.23201</v>
      </c>
      <c r="AH86" s="145">
        <v>0</v>
      </c>
      <c r="AI86" s="145">
        <v>0</v>
      </c>
      <c r="AJ86" s="146">
        <v>0</v>
      </c>
      <c r="AK86" s="144">
        <v>0</v>
      </c>
      <c r="AL86" s="145">
        <v>0</v>
      </c>
      <c r="AM86" s="145">
        <v>0</v>
      </c>
      <c r="AN86" s="145">
        <v>0</v>
      </c>
      <c r="AO86" s="145">
        <v>0</v>
      </c>
      <c r="AP86" s="145">
        <v>0</v>
      </c>
      <c r="AQ86" s="146">
        <v>0</v>
      </c>
      <c r="AR86" s="145">
        <v>0</v>
      </c>
      <c r="AS86" s="145">
        <v>0</v>
      </c>
      <c r="AT86" s="145">
        <v>0</v>
      </c>
      <c r="AU86" s="145">
        <v>0</v>
      </c>
      <c r="AV86" s="145">
        <v>0</v>
      </c>
      <c r="AW86" s="145">
        <v>0</v>
      </c>
      <c r="AX86" s="146">
        <v>0</v>
      </c>
      <c r="AY86" s="144">
        <v>0</v>
      </c>
      <c r="AZ86" s="145">
        <v>0</v>
      </c>
      <c r="BA86" s="145">
        <v>17.116129999999998</v>
      </c>
      <c r="BB86" s="145">
        <v>478.23201</v>
      </c>
      <c r="BC86" s="145">
        <v>0</v>
      </c>
      <c r="BD86" s="145">
        <v>0</v>
      </c>
      <c r="BE86" s="145">
        <v>0</v>
      </c>
      <c r="BF86" s="144">
        <f t="shared" si="25"/>
        <v>0</v>
      </c>
      <c r="BG86" s="145">
        <f t="shared" si="19"/>
        <v>0</v>
      </c>
      <c r="BH86" s="145">
        <f t="shared" si="20"/>
        <v>1.7116129999999997E-2</v>
      </c>
      <c r="BI86" s="145">
        <f t="shared" si="21"/>
        <v>0.47823200999999999</v>
      </c>
      <c r="BJ86" s="145">
        <f t="shared" si="22"/>
        <v>0</v>
      </c>
      <c r="BK86" s="145">
        <f t="shared" si="23"/>
        <v>0</v>
      </c>
      <c r="BL86" s="146">
        <f t="shared" si="24"/>
        <v>0</v>
      </c>
    </row>
    <row r="87" spans="1:64" x14ac:dyDescent="0.3">
      <c r="A87" s="147" t="s">
        <v>223</v>
      </c>
      <c r="B87" s="140">
        <v>0</v>
      </c>
      <c r="C87" s="141">
        <v>0</v>
      </c>
      <c r="D87" s="141">
        <v>0</v>
      </c>
      <c r="E87" s="141">
        <v>0</v>
      </c>
      <c r="F87" s="141">
        <v>0</v>
      </c>
      <c r="G87" s="141">
        <v>0</v>
      </c>
      <c r="H87" s="150">
        <v>0</v>
      </c>
      <c r="I87" s="140">
        <v>0</v>
      </c>
      <c r="J87" s="141">
        <v>0</v>
      </c>
      <c r="K87" s="141">
        <v>93.727000000000004</v>
      </c>
      <c r="L87" s="141">
        <v>15.820860000000001</v>
      </c>
      <c r="M87" s="141">
        <v>0</v>
      </c>
      <c r="N87" s="141">
        <v>0</v>
      </c>
      <c r="O87" s="150">
        <v>0</v>
      </c>
      <c r="P87" s="140">
        <v>0</v>
      </c>
      <c r="Q87" s="141">
        <v>0</v>
      </c>
      <c r="R87" s="141">
        <v>0</v>
      </c>
      <c r="S87" s="141">
        <v>0</v>
      </c>
      <c r="T87" s="141">
        <v>0</v>
      </c>
      <c r="U87" s="141">
        <v>0</v>
      </c>
      <c r="V87" s="150">
        <v>0</v>
      </c>
      <c r="W87" s="140">
        <v>0</v>
      </c>
      <c r="X87" s="141">
        <v>0</v>
      </c>
      <c r="Y87" s="141">
        <v>0</v>
      </c>
      <c r="Z87" s="141">
        <v>0</v>
      </c>
      <c r="AA87" s="141">
        <v>0</v>
      </c>
      <c r="AB87" s="141">
        <v>0</v>
      </c>
      <c r="AC87" s="150">
        <v>0</v>
      </c>
      <c r="AD87" s="140">
        <v>0</v>
      </c>
      <c r="AE87" s="141">
        <v>0</v>
      </c>
      <c r="AF87" s="141">
        <v>0</v>
      </c>
      <c r="AG87" s="141">
        <v>0</v>
      </c>
      <c r="AH87" s="141">
        <v>0</v>
      </c>
      <c r="AI87" s="141">
        <v>0</v>
      </c>
      <c r="AJ87" s="150">
        <v>0</v>
      </c>
      <c r="AK87" s="140">
        <v>0</v>
      </c>
      <c r="AL87" s="141">
        <v>0</v>
      </c>
      <c r="AM87" s="141">
        <v>10.672499999999999</v>
      </c>
      <c r="AN87" s="141">
        <v>0</v>
      </c>
      <c r="AO87" s="141">
        <v>0</v>
      </c>
      <c r="AP87" s="141">
        <v>0</v>
      </c>
      <c r="AQ87" s="150">
        <v>0</v>
      </c>
      <c r="AR87" s="141">
        <v>0</v>
      </c>
      <c r="AS87" s="141">
        <v>0</v>
      </c>
      <c r="AT87" s="141">
        <v>0</v>
      </c>
      <c r="AU87" s="141">
        <v>0</v>
      </c>
      <c r="AV87" s="141">
        <v>0</v>
      </c>
      <c r="AW87" s="141">
        <v>0</v>
      </c>
      <c r="AX87" s="150">
        <v>0</v>
      </c>
      <c r="AY87" s="140">
        <v>0</v>
      </c>
      <c r="AZ87" s="142">
        <v>0</v>
      </c>
      <c r="BA87" s="142">
        <v>104.3995</v>
      </c>
      <c r="BB87" s="142">
        <v>15.820860000000001</v>
      </c>
      <c r="BC87" s="142">
        <v>0</v>
      </c>
      <c r="BD87" s="142">
        <v>0</v>
      </c>
      <c r="BE87" s="142">
        <v>0</v>
      </c>
      <c r="BF87" s="210">
        <f t="shared" si="25"/>
        <v>0</v>
      </c>
      <c r="BG87" s="142">
        <f t="shared" si="19"/>
        <v>0</v>
      </c>
      <c r="BH87" s="142">
        <f t="shared" si="20"/>
        <v>0.10439950000000001</v>
      </c>
      <c r="BI87" s="142">
        <f t="shared" si="21"/>
        <v>1.5820860000000003E-2</v>
      </c>
      <c r="BJ87" s="142">
        <f t="shared" si="22"/>
        <v>0</v>
      </c>
      <c r="BK87" s="142">
        <f t="shared" si="23"/>
        <v>0</v>
      </c>
      <c r="BL87" s="143">
        <f t="shared" si="24"/>
        <v>0</v>
      </c>
    </row>
    <row r="88" spans="1:64" x14ac:dyDescent="0.3">
      <c r="A88" s="148" t="s">
        <v>293</v>
      </c>
      <c r="B88" s="144">
        <v>0</v>
      </c>
      <c r="C88" s="145">
        <v>0</v>
      </c>
      <c r="D88" s="145">
        <v>0</v>
      </c>
      <c r="E88" s="145">
        <v>0</v>
      </c>
      <c r="F88" s="145">
        <v>0</v>
      </c>
      <c r="G88" s="145">
        <v>0</v>
      </c>
      <c r="H88" s="146">
        <v>0</v>
      </c>
      <c r="I88" s="144">
        <v>0</v>
      </c>
      <c r="J88" s="145">
        <v>0</v>
      </c>
      <c r="K88" s="145">
        <v>1.2177800000000001</v>
      </c>
      <c r="L88" s="145">
        <v>0</v>
      </c>
      <c r="M88" s="145">
        <v>0</v>
      </c>
      <c r="N88" s="145">
        <v>0</v>
      </c>
      <c r="O88" s="146">
        <v>0</v>
      </c>
      <c r="P88" s="144">
        <v>0</v>
      </c>
      <c r="Q88" s="145">
        <v>0</v>
      </c>
      <c r="R88" s="145">
        <v>0</v>
      </c>
      <c r="S88" s="145">
        <v>0</v>
      </c>
      <c r="T88" s="145">
        <v>0</v>
      </c>
      <c r="U88" s="145">
        <v>0</v>
      </c>
      <c r="V88" s="146">
        <v>0</v>
      </c>
      <c r="W88" s="144">
        <v>0</v>
      </c>
      <c r="X88" s="145">
        <v>0</v>
      </c>
      <c r="Y88" s="145">
        <v>0</v>
      </c>
      <c r="Z88" s="145">
        <v>0</v>
      </c>
      <c r="AA88" s="145">
        <v>0</v>
      </c>
      <c r="AB88" s="145">
        <v>0</v>
      </c>
      <c r="AC88" s="146">
        <v>0</v>
      </c>
      <c r="AD88" s="144">
        <v>0</v>
      </c>
      <c r="AE88" s="145">
        <v>0</v>
      </c>
      <c r="AF88" s="145">
        <v>0</v>
      </c>
      <c r="AG88" s="145">
        <v>0</v>
      </c>
      <c r="AH88" s="145">
        <v>0</v>
      </c>
      <c r="AI88" s="145">
        <v>0</v>
      </c>
      <c r="AJ88" s="146">
        <v>0</v>
      </c>
      <c r="AK88" s="144">
        <v>0</v>
      </c>
      <c r="AL88" s="145">
        <v>0</v>
      </c>
      <c r="AM88" s="145">
        <v>0</v>
      </c>
      <c r="AN88" s="145">
        <v>0</v>
      </c>
      <c r="AO88" s="145">
        <v>0</v>
      </c>
      <c r="AP88" s="145">
        <v>0</v>
      </c>
      <c r="AQ88" s="146">
        <v>0</v>
      </c>
      <c r="AR88" s="145">
        <v>0</v>
      </c>
      <c r="AS88" s="145">
        <v>0</v>
      </c>
      <c r="AT88" s="145">
        <v>0</v>
      </c>
      <c r="AU88" s="145">
        <v>0</v>
      </c>
      <c r="AV88" s="145">
        <v>0</v>
      </c>
      <c r="AW88" s="145">
        <v>0</v>
      </c>
      <c r="AX88" s="146">
        <v>0</v>
      </c>
      <c r="AY88" s="144">
        <v>0</v>
      </c>
      <c r="AZ88" s="145">
        <v>0</v>
      </c>
      <c r="BA88" s="145">
        <v>1.2177800000000001</v>
      </c>
      <c r="BB88" s="145">
        <v>0</v>
      </c>
      <c r="BC88" s="145">
        <v>0</v>
      </c>
      <c r="BD88" s="145">
        <v>0</v>
      </c>
      <c r="BE88" s="145">
        <v>0</v>
      </c>
      <c r="BF88" s="144">
        <f t="shared" si="25"/>
        <v>0</v>
      </c>
      <c r="BG88" s="145">
        <f t="shared" si="19"/>
        <v>0</v>
      </c>
      <c r="BH88" s="145">
        <f t="shared" si="20"/>
        <v>1.2177800000000001E-3</v>
      </c>
      <c r="BI88" s="145">
        <f t="shared" si="21"/>
        <v>0</v>
      </c>
      <c r="BJ88" s="145">
        <f t="shared" si="22"/>
        <v>0</v>
      </c>
      <c r="BK88" s="145">
        <f t="shared" si="23"/>
        <v>0</v>
      </c>
      <c r="BL88" s="146">
        <f t="shared" si="24"/>
        <v>0</v>
      </c>
    </row>
    <row r="89" spans="1:64" x14ac:dyDescent="0.3">
      <c r="A89" s="147" t="s">
        <v>224</v>
      </c>
      <c r="B89" s="140">
        <v>0</v>
      </c>
      <c r="C89" s="141">
        <v>0</v>
      </c>
      <c r="D89" s="141">
        <v>0</v>
      </c>
      <c r="E89" s="141">
        <v>0</v>
      </c>
      <c r="F89" s="141">
        <v>0</v>
      </c>
      <c r="G89" s="141">
        <v>0</v>
      </c>
      <c r="H89" s="150">
        <v>0</v>
      </c>
      <c r="I89" s="140">
        <v>0</v>
      </c>
      <c r="J89" s="141">
        <v>0</v>
      </c>
      <c r="K89" s="141">
        <v>38.350619999999999</v>
      </c>
      <c r="L89" s="141">
        <v>0</v>
      </c>
      <c r="M89" s="141">
        <v>0</v>
      </c>
      <c r="N89" s="141">
        <v>0</v>
      </c>
      <c r="O89" s="150">
        <v>0</v>
      </c>
      <c r="P89" s="140">
        <v>0</v>
      </c>
      <c r="Q89" s="141">
        <v>0</v>
      </c>
      <c r="R89" s="141">
        <v>0</v>
      </c>
      <c r="S89" s="141">
        <v>0</v>
      </c>
      <c r="T89" s="141">
        <v>0</v>
      </c>
      <c r="U89" s="141">
        <v>0</v>
      </c>
      <c r="V89" s="150">
        <v>0</v>
      </c>
      <c r="W89" s="140">
        <v>0</v>
      </c>
      <c r="X89" s="141">
        <v>0</v>
      </c>
      <c r="Y89" s="141">
        <v>0</v>
      </c>
      <c r="Z89" s="141">
        <v>0</v>
      </c>
      <c r="AA89" s="141">
        <v>0</v>
      </c>
      <c r="AB89" s="141">
        <v>0</v>
      </c>
      <c r="AC89" s="150">
        <v>0</v>
      </c>
      <c r="AD89" s="140">
        <v>0</v>
      </c>
      <c r="AE89" s="141">
        <v>0</v>
      </c>
      <c r="AF89" s="141">
        <v>0</v>
      </c>
      <c r="AG89" s="141">
        <v>0</v>
      </c>
      <c r="AH89" s="141">
        <v>0</v>
      </c>
      <c r="AI89" s="141">
        <v>0</v>
      </c>
      <c r="AJ89" s="150">
        <v>0</v>
      </c>
      <c r="AK89" s="140">
        <v>0</v>
      </c>
      <c r="AL89" s="141">
        <v>0</v>
      </c>
      <c r="AM89" s="141">
        <v>0</v>
      </c>
      <c r="AN89" s="141">
        <v>0</v>
      </c>
      <c r="AO89" s="141">
        <v>8.08</v>
      </c>
      <c r="AP89" s="141">
        <v>0</v>
      </c>
      <c r="AQ89" s="150">
        <v>0</v>
      </c>
      <c r="AR89" s="141">
        <v>0</v>
      </c>
      <c r="AS89" s="141">
        <v>0</v>
      </c>
      <c r="AT89" s="141">
        <v>0</v>
      </c>
      <c r="AU89" s="141">
        <v>0</v>
      </c>
      <c r="AV89" s="141">
        <v>0</v>
      </c>
      <c r="AW89" s="141">
        <v>0</v>
      </c>
      <c r="AX89" s="150">
        <v>0</v>
      </c>
      <c r="AY89" s="140">
        <v>0</v>
      </c>
      <c r="AZ89" s="142">
        <v>0</v>
      </c>
      <c r="BA89" s="142">
        <v>38.350619999999999</v>
      </c>
      <c r="BB89" s="142">
        <v>0</v>
      </c>
      <c r="BC89" s="142">
        <v>8.08</v>
      </c>
      <c r="BD89" s="142">
        <v>0</v>
      </c>
      <c r="BE89" s="142">
        <v>0</v>
      </c>
      <c r="BF89" s="210">
        <f t="shared" si="25"/>
        <v>0</v>
      </c>
      <c r="BG89" s="142">
        <f t="shared" si="19"/>
        <v>0</v>
      </c>
      <c r="BH89" s="142">
        <f t="shared" si="20"/>
        <v>3.8350620000000002E-2</v>
      </c>
      <c r="BI89" s="142">
        <f t="shared" si="21"/>
        <v>0</v>
      </c>
      <c r="BJ89" s="142">
        <f t="shared" si="22"/>
        <v>8.0800000000000004E-3</v>
      </c>
      <c r="BK89" s="142">
        <f t="shared" si="23"/>
        <v>0</v>
      </c>
      <c r="BL89" s="143">
        <f t="shared" si="24"/>
        <v>0</v>
      </c>
    </row>
    <row r="90" spans="1:64" x14ac:dyDescent="0.3">
      <c r="A90" s="148" t="s">
        <v>225</v>
      </c>
      <c r="B90" s="144">
        <v>0</v>
      </c>
      <c r="C90" s="145">
        <v>0</v>
      </c>
      <c r="D90" s="145">
        <v>0</v>
      </c>
      <c r="E90" s="145">
        <v>0</v>
      </c>
      <c r="F90" s="145">
        <v>0</v>
      </c>
      <c r="G90" s="145">
        <v>0</v>
      </c>
      <c r="H90" s="146">
        <v>0</v>
      </c>
      <c r="I90" s="144">
        <v>0</v>
      </c>
      <c r="J90" s="145">
        <v>0</v>
      </c>
      <c r="K90" s="145">
        <v>1241.40726</v>
      </c>
      <c r="L90" s="145">
        <v>9.4110099999999992</v>
      </c>
      <c r="M90" s="145">
        <v>1.1020000000000001</v>
      </c>
      <c r="N90" s="145">
        <v>0</v>
      </c>
      <c r="O90" s="146">
        <v>0</v>
      </c>
      <c r="P90" s="144">
        <v>0</v>
      </c>
      <c r="Q90" s="145">
        <v>0</v>
      </c>
      <c r="R90" s="145">
        <v>0</v>
      </c>
      <c r="S90" s="145">
        <v>0</v>
      </c>
      <c r="T90" s="145">
        <v>0</v>
      </c>
      <c r="U90" s="145">
        <v>0</v>
      </c>
      <c r="V90" s="146">
        <v>0</v>
      </c>
      <c r="W90" s="144">
        <v>0</v>
      </c>
      <c r="X90" s="145">
        <v>0</v>
      </c>
      <c r="Y90" s="145">
        <v>2101.3076000000001</v>
      </c>
      <c r="Z90" s="145">
        <v>7720</v>
      </c>
      <c r="AA90" s="145">
        <v>0</v>
      </c>
      <c r="AB90" s="145">
        <v>0</v>
      </c>
      <c r="AC90" s="146">
        <v>0</v>
      </c>
      <c r="AD90" s="144">
        <v>0</v>
      </c>
      <c r="AE90" s="145">
        <v>0</v>
      </c>
      <c r="AF90" s="145">
        <v>2668.1369999999997</v>
      </c>
      <c r="AG90" s="145">
        <v>0</v>
      </c>
      <c r="AH90" s="145">
        <v>0</v>
      </c>
      <c r="AI90" s="145">
        <v>0</v>
      </c>
      <c r="AJ90" s="146">
        <v>0</v>
      </c>
      <c r="AK90" s="144">
        <v>0</v>
      </c>
      <c r="AL90" s="145">
        <v>9.9307000000000016</v>
      </c>
      <c r="AM90" s="145">
        <v>40777.730513142</v>
      </c>
      <c r="AN90" s="145">
        <v>85006.159291717544</v>
      </c>
      <c r="AO90" s="145">
        <v>3538.2548314989008</v>
      </c>
      <c r="AP90" s="145">
        <v>0</v>
      </c>
      <c r="AQ90" s="146">
        <v>0</v>
      </c>
      <c r="AR90" s="145">
        <v>0</v>
      </c>
      <c r="AS90" s="145">
        <v>0</v>
      </c>
      <c r="AT90" s="145">
        <v>0</v>
      </c>
      <c r="AU90" s="145">
        <v>0</v>
      </c>
      <c r="AV90" s="145">
        <v>0</v>
      </c>
      <c r="AW90" s="145">
        <v>0</v>
      </c>
      <c r="AX90" s="146">
        <v>0</v>
      </c>
      <c r="AY90" s="144">
        <v>0</v>
      </c>
      <c r="AZ90" s="145">
        <v>9.9307000000000016</v>
      </c>
      <c r="BA90" s="145">
        <v>46788.582373142002</v>
      </c>
      <c r="BB90" s="145">
        <v>92735.57030171754</v>
      </c>
      <c r="BC90" s="145">
        <v>3539.3568314989006</v>
      </c>
      <c r="BD90" s="145">
        <v>0</v>
      </c>
      <c r="BE90" s="145">
        <v>0</v>
      </c>
      <c r="BF90" s="144">
        <f t="shared" si="25"/>
        <v>0</v>
      </c>
      <c r="BG90" s="145">
        <f t="shared" si="19"/>
        <v>9.9307000000000024E-3</v>
      </c>
      <c r="BH90" s="145">
        <f t="shared" si="20"/>
        <v>46.788582373141999</v>
      </c>
      <c r="BI90" s="145">
        <f t="shared" si="21"/>
        <v>92.735570301717544</v>
      </c>
      <c r="BJ90" s="145">
        <f t="shared" si="22"/>
        <v>3.5393568314989006</v>
      </c>
      <c r="BK90" s="145">
        <f t="shared" si="23"/>
        <v>0</v>
      </c>
      <c r="BL90" s="146">
        <f t="shared" si="24"/>
        <v>0</v>
      </c>
    </row>
    <row r="91" spans="1:64" x14ac:dyDescent="0.3">
      <c r="A91" s="147" t="s">
        <v>226</v>
      </c>
      <c r="B91" s="140">
        <v>0</v>
      </c>
      <c r="C91" s="141">
        <v>0</v>
      </c>
      <c r="D91" s="141">
        <v>0</v>
      </c>
      <c r="E91" s="141">
        <v>0</v>
      </c>
      <c r="F91" s="141">
        <v>0</v>
      </c>
      <c r="G91" s="141">
        <v>0</v>
      </c>
      <c r="H91" s="150">
        <v>0</v>
      </c>
      <c r="I91" s="140">
        <v>0</v>
      </c>
      <c r="J91" s="141">
        <v>0</v>
      </c>
      <c r="K91" s="141">
        <v>0.2</v>
      </c>
      <c r="L91" s="141">
        <v>0</v>
      </c>
      <c r="M91" s="141">
        <v>0</v>
      </c>
      <c r="N91" s="141">
        <v>0</v>
      </c>
      <c r="O91" s="150">
        <v>0</v>
      </c>
      <c r="P91" s="140">
        <v>0</v>
      </c>
      <c r="Q91" s="141">
        <v>0</v>
      </c>
      <c r="R91" s="141">
        <v>0</v>
      </c>
      <c r="S91" s="141">
        <v>0</v>
      </c>
      <c r="T91" s="141">
        <v>0</v>
      </c>
      <c r="U91" s="141">
        <v>0</v>
      </c>
      <c r="V91" s="150">
        <v>0</v>
      </c>
      <c r="W91" s="140">
        <v>0</v>
      </c>
      <c r="X91" s="141">
        <v>0</v>
      </c>
      <c r="Y91" s="141">
        <v>0</v>
      </c>
      <c r="Z91" s="141">
        <v>0</v>
      </c>
      <c r="AA91" s="141">
        <v>0</v>
      </c>
      <c r="AB91" s="141">
        <v>0</v>
      </c>
      <c r="AC91" s="150">
        <v>0</v>
      </c>
      <c r="AD91" s="140">
        <v>0</v>
      </c>
      <c r="AE91" s="141">
        <v>0</v>
      </c>
      <c r="AF91" s="141">
        <v>0</v>
      </c>
      <c r="AG91" s="141">
        <v>0</v>
      </c>
      <c r="AH91" s="141">
        <v>0</v>
      </c>
      <c r="AI91" s="141">
        <v>0</v>
      </c>
      <c r="AJ91" s="150">
        <v>0</v>
      </c>
      <c r="AK91" s="140">
        <v>0</v>
      </c>
      <c r="AL91" s="141">
        <v>0</v>
      </c>
      <c r="AM91" s="141">
        <v>0</v>
      </c>
      <c r="AN91" s="141">
        <v>0</v>
      </c>
      <c r="AO91" s="141">
        <v>1</v>
      </c>
      <c r="AP91" s="141">
        <v>0</v>
      </c>
      <c r="AQ91" s="150">
        <v>0</v>
      </c>
      <c r="AR91" s="141">
        <v>0</v>
      </c>
      <c r="AS91" s="141">
        <v>0</v>
      </c>
      <c r="AT91" s="141">
        <v>0</v>
      </c>
      <c r="AU91" s="141">
        <v>0</v>
      </c>
      <c r="AV91" s="141">
        <v>0</v>
      </c>
      <c r="AW91" s="141">
        <v>0</v>
      </c>
      <c r="AX91" s="150">
        <v>0</v>
      </c>
      <c r="AY91" s="140">
        <v>0</v>
      </c>
      <c r="AZ91" s="142">
        <v>0</v>
      </c>
      <c r="BA91" s="142">
        <v>0.2</v>
      </c>
      <c r="BB91" s="142">
        <v>0</v>
      </c>
      <c r="BC91" s="142">
        <v>1</v>
      </c>
      <c r="BD91" s="142">
        <v>0</v>
      </c>
      <c r="BE91" s="142">
        <v>0</v>
      </c>
      <c r="BF91" s="210">
        <f t="shared" si="25"/>
        <v>0</v>
      </c>
      <c r="BG91" s="142">
        <f t="shared" si="19"/>
        <v>0</v>
      </c>
      <c r="BH91" s="142">
        <f t="shared" si="20"/>
        <v>2.0000000000000001E-4</v>
      </c>
      <c r="BI91" s="142">
        <f t="shared" si="21"/>
        <v>0</v>
      </c>
      <c r="BJ91" s="142">
        <f t="shared" si="22"/>
        <v>1E-3</v>
      </c>
      <c r="BK91" s="142">
        <f t="shared" si="23"/>
        <v>0</v>
      </c>
      <c r="BL91" s="143">
        <f t="shared" si="24"/>
        <v>0</v>
      </c>
    </row>
    <row r="92" spans="1:64" x14ac:dyDescent="0.3">
      <c r="A92" s="148" t="s">
        <v>227</v>
      </c>
      <c r="B92" s="144">
        <v>0</v>
      </c>
      <c r="C92" s="145">
        <v>0</v>
      </c>
      <c r="D92" s="145">
        <v>0</v>
      </c>
      <c r="E92" s="145">
        <v>0</v>
      </c>
      <c r="F92" s="145">
        <v>0</v>
      </c>
      <c r="G92" s="145">
        <v>0</v>
      </c>
      <c r="H92" s="146">
        <v>0</v>
      </c>
      <c r="I92" s="144">
        <v>0</v>
      </c>
      <c r="J92" s="145">
        <v>0</v>
      </c>
      <c r="K92" s="145">
        <v>0</v>
      </c>
      <c r="L92" s="145">
        <v>0</v>
      </c>
      <c r="M92" s="145">
        <v>0</v>
      </c>
      <c r="N92" s="145">
        <v>0</v>
      </c>
      <c r="O92" s="146">
        <v>0</v>
      </c>
      <c r="P92" s="144">
        <v>0</v>
      </c>
      <c r="Q92" s="145">
        <v>0</v>
      </c>
      <c r="R92" s="145">
        <v>0</v>
      </c>
      <c r="S92" s="145">
        <v>0</v>
      </c>
      <c r="T92" s="145">
        <v>0</v>
      </c>
      <c r="U92" s="145">
        <v>0</v>
      </c>
      <c r="V92" s="146">
        <v>0</v>
      </c>
      <c r="W92" s="144">
        <v>0</v>
      </c>
      <c r="X92" s="145">
        <v>0</v>
      </c>
      <c r="Y92" s="145">
        <v>0</v>
      </c>
      <c r="Z92" s="145">
        <v>401</v>
      </c>
      <c r="AA92" s="145">
        <v>0</v>
      </c>
      <c r="AB92" s="145">
        <v>0</v>
      </c>
      <c r="AC92" s="146">
        <v>0</v>
      </c>
      <c r="AD92" s="144">
        <v>0</v>
      </c>
      <c r="AE92" s="145">
        <v>0</v>
      </c>
      <c r="AF92" s="145">
        <v>0</v>
      </c>
      <c r="AG92" s="145">
        <v>0</v>
      </c>
      <c r="AH92" s="145">
        <v>0</v>
      </c>
      <c r="AI92" s="145">
        <v>0</v>
      </c>
      <c r="AJ92" s="146">
        <v>0</v>
      </c>
      <c r="AK92" s="144">
        <v>0</v>
      </c>
      <c r="AL92" s="145">
        <v>0</v>
      </c>
      <c r="AM92" s="145">
        <v>0</v>
      </c>
      <c r="AN92" s="145">
        <v>0</v>
      </c>
      <c r="AO92" s="145">
        <v>0</v>
      </c>
      <c r="AP92" s="145">
        <v>0</v>
      </c>
      <c r="AQ92" s="146">
        <v>0</v>
      </c>
      <c r="AR92" s="145">
        <v>0</v>
      </c>
      <c r="AS92" s="145">
        <v>0</v>
      </c>
      <c r="AT92" s="145">
        <v>0</v>
      </c>
      <c r="AU92" s="145">
        <v>0</v>
      </c>
      <c r="AV92" s="145">
        <v>0</v>
      </c>
      <c r="AW92" s="145">
        <v>0</v>
      </c>
      <c r="AX92" s="146">
        <v>0</v>
      </c>
      <c r="AY92" s="144">
        <v>0</v>
      </c>
      <c r="AZ92" s="145">
        <v>0</v>
      </c>
      <c r="BA92" s="145">
        <v>0</v>
      </c>
      <c r="BB92" s="145">
        <v>401</v>
      </c>
      <c r="BC92" s="145">
        <v>0</v>
      </c>
      <c r="BD92" s="145">
        <v>0</v>
      </c>
      <c r="BE92" s="145">
        <v>0</v>
      </c>
      <c r="BF92" s="144">
        <f t="shared" si="25"/>
        <v>0</v>
      </c>
      <c r="BG92" s="145">
        <f t="shared" si="19"/>
        <v>0</v>
      </c>
      <c r="BH92" s="145">
        <f t="shared" si="20"/>
        <v>0</v>
      </c>
      <c r="BI92" s="145">
        <f t="shared" si="21"/>
        <v>0.40100000000000002</v>
      </c>
      <c r="BJ92" s="145">
        <f t="shared" si="22"/>
        <v>0</v>
      </c>
      <c r="BK92" s="145">
        <f t="shared" si="23"/>
        <v>0</v>
      </c>
      <c r="BL92" s="146">
        <f t="shared" si="24"/>
        <v>0</v>
      </c>
    </row>
    <row r="93" spans="1:64" x14ac:dyDescent="0.3">
      <c r="A93" s="147" t="s">
        <v>228</v>
      </c>
      <c r="B93" s="140">
        <v>0</v>
      </c>
      <c r="C93" s="141">
        <v>0</v>
      </c>
      <c r="D93" s="141">
        <v>0</v>
      </c>
      <c r="E93" s="141">
        <v>0</v>
      </c>
      <c r="F93" s="141">
        <v>0</v>
      </c>
      <c r="G93" s="141">
        <v>0</v>
      </c>
      <c r="H93" s="150">
        <v>0</v>
      </c>
      <c r="I93" s="140">
        <v>0</v>
      </c>
      <c r="J93" s="141">
        <v>0</v>
      </c>
      <c r="K93" s="141">
        <v>152.56</v>
      </c>
      <c r="L93" s="141">
        <v>5.9879999999999995</v>
      </c>
      <c r="M93" s="141">
        <v>30.131</v>
      </c>
      <c r="N93" s="141">
        <v>0</v>
      </c>
      <c r="O93" s="150">
        <v>0</v>
      </c>
      <c r="P93" s="140">
        <v>0</v>
      </c>
      <c r="Q93" s="141">
        <v>0</v>
      </c>
      <c r="R93" s="141">
        <v>0</v>
      </c>
      <c r="S93" s="141">
        <v>0</v>
      </c>
      <c r="T93" s="141">
        <v>0</v>
      </c>
      <c r="U93" s="141">
        <v>0</v>
      </c>
      <c r="V93" s="150">
        <v>0</v>
      </c>
      <c r="W93" s="140">
        <v>0</v>
      </c>
      <c r="X93" s="141">
        <v>0</v>
      </c>
      <c r="Y93" s="141">
        <v>0.73172799999999905</v>
      </c>
      <c r="Z93" s="141">
        <v>0</v>
      </c>
      <c r="AA93" s="141">
        <v>0</v>
      </c>
      <c r="AB93" s="141">
        <v>0</v>
      </c>
      <c r="AC93" s="150">
        <v>0</v>
      </c>
      <c r="AD93" s="140">
        <v>0</v>
      </c>
      <c r="AE93" s="141">
        <v>0</v>
      </c>
      <c r="AF93" s="141">
        <v>43.216000000000001</v>
      </c>
      <c r="AG93" s="141">
        <v>0</v>
      </c>
      <c r="AH93" s="141">
        <v>0</v>
      </c>
      <c r="AI93" s="141">
        <v>0</v>
      </c>
      <c r="AJ93" s="150">
        <v>0</v>
      </c>
      <c r="AK93" s="140">
        <v>0</v>
      </c>
      <c r="AL93" s="141">
        <v>0</v>
      </c>
      <c r="AM93" s="141">
        <v>5.1486999999999998</v>
      </c>
      <c r="AN93" s="141">
        <v>4.55</v>
      </c>
      <c r="AO93" s="141">
        <v>15.25</v>
      </c>
      <c r="AP93" s="141">
        <v>0</v>
      </c>
      <c r="AQ93" s="150">
        <v>0</v>
      </c>
      <c r="AR93" s="141">
        <v>0</v>
      </c>
      <c r="AS93" s="141">
        <v>0</v>
      </c>
      <c r="AT93" s="141">
        <v>0</v>
      </c>
      <c r="AU93" s="141">
        <v>0</v>
      </c>
      <c r="AV93" s="141">
        <v>0</v>
      </c>
      <c r="AW93" s="141">
        <v>0</v>
      </c>
      <c r="AX93" s="150">
        <v>0</v>
      </c>
      <c r="AY93" s="140">
        <v>0</v>
      </c>
      <c r="AZ93" s="142">
        <v>0</v>
      </c>
      <c r="BA93" s="142">
        <v>201.65642800000001</v>
      </c>
      <c r="BB93" s="142">
        <v>10.538</v>
      </c>
      <c r="BC93" s="142">
        <v>45.381</v>
      </c>
      <c r="BD93" s="142">
        <v>0</v>
      </c>
      <c r="BE93" s="142">
        <v>0</v>
      </c>
      <c r="BF93" s="210">
        <f t="shared" si="25"/>
        <v>0</v>
      </c>
      <c r="BG93" s="142">
        <f t="shared" si="19"/>
        <v>0</v>
      </c>
      <c r="BH93" s="142">
        <f t="shared" si="20"/>
        <v>0.201656428</v>
      </c>
      <c r="BI93" s="142">
        <f t="shared" si="21"/>
        <v>1.0538E-2</v>
      </c>
      <c r="BJ93" s="142">
        <f t="shared" si="22"/>
        <v>4.5380999999999998E-2</v>
      </c>
      <c r="BK93" s="142">
        <f t="shared" si="23"/>
        <v>0</v>
      </c>
      <c r="BL93" s="143">
        <f t="shared" si="24"/>
        <v>0</v>
      </c>
    </row>
    <row r="94" spans="1:64" x14ac:dyDescent="0.3">
      <c r="A94" s="148" t="s">
        <v>229</v>
      </c>
      <c r="B94" s="144">
        <v>0</v>
      </c>
      <c r="C94" s="145">
        <v>0</v>
      </c>
      <c r="D94" s="145">
        <v>0</v>
      </c>
      <c r="E94" s="145">
        <v>0</v>
      </c>
      <c r="F94" s="145">
        <v>0</v>
      </c>
      <c r="G94" s="145">
        <v>0</v>
      </c>
      <c r="H94" s="146">
        <v>0</v>
      </c>
      <c r="I94" s="144">
        <v>0</v>
      </c>
      <c r="J94" s="145">
        <v>0</v>
      </c>
      <c r="K94" s="145">
        <v>157.16073</v>
      </c>
      <c r="L94" s="145">
        <v>0</v>
      </c>
      <c r="M94" s="145">
        <v>0</v>
      </c>
      <c r="N94" s="145">
        <v>0</v>
      </c>
      <c r="O94" s="146">
        <v>0</v>
      </c>
      <c r="P94" s="144">
        <v>0</v>
      </c>
      <c r="Q94" s="145">
        <v>0</v>
      </c>
      <c r="R94" s="145">
        <v>0</v>
      </c>
      <c r="S94" s="145">
        <v>0</v>
      </c>
      <c r="T94" s="145">
        <v>0</v>
      </c>
      <c r="U94" s="145">
        <v>0</v>
      </c>
      <c r="V94" s="146">
        <v>0</v>
      </c>
      <c r="W94" s="144">
        <v>0</v>
      </c>
      <c r="X94" s="145">
        <v>0</v>
      </c>
      <c r="Y94" s="145">
        <v>50.576728000000003</v>
      </c>
      <c r="Z94" s="145">
        <v>63.174545999999992</v>
      </c>
      <c r="AA94" s="145">
        <v>0</v>
      </c>
      <c r="AB94" s="145">
        <v>0</v>
      </c>
      <c r="AC94" s="146">
        <v>0</v>
      </c>
      <c r="AD94" s="144">
        <v>0</v>
      </c>
      <c r="AE94" s="145">
        <v>0</v>
      </c>
      <c r="AF94" s="145">
        <v>0</v>
      </c>
      <c r="AG94" s="145">
        <v>0</v>
      </c>
      <c r="AH94" s="145">
        <v>0</v>
      </c>
      <c r="AI94" s="145">
        <v>0</v>
      </c>
      <c r="AJ94" s="146">
        <v>0</v>
      </c>
      <c r="AK94" s="144">
        <v>0</v>
      </c>
      <c r="AL94" s="145">
        <v>0</v>
      </c>
      <c r="AM94" s="145">
        <v>0</v>
      </c>
      <c r="AN94" s="145">
        <v>36.323924122999998</v>
      </c>
      <c r="AO94" s="145">
        <v>0.36457699999999998</v>
      </c>
      <c r="AP94" s="145">
        <v>0</v>
      </c>
      <c r="AQ94" s="146">
        <v>0</v>
      </c>
      <c r="AR94" s="145">
        <v>0</v>
      </c>
      <c r="AS94" s="145">
        <v>0</v>
      </c>
      <c r="AT94" s="145">
        <v>0</v>
      </c>
      <c r="AU94" s="145">
        <v>0</v>
      </c>
      <c r="AV94" s="145">
        <v>0</v>
      </c>
      <c r="AW94" s="145">
        <v>0</v>
      </c>
      <c r="AX94" s="146">
        <v>0</v>
      </c>
      <c r="AY94" s="144">
        <v>0</v>
      </c>
      <c r="AZ94" s="145">
        <v>0</v>
      </c>
      <c r="BA94" s="145">
        <v>207.737458</v>
      </c>
      <c r="BB94" s="145">
        <v>99.49847012299999</v>
      </c>
      <c r="BC94" s="145">
        <v>0.36457699999999998</v>
      </c>
      <c r="BD94" s="145">
        <v>0</v>
      </c>
      <c r="BE94" s="145">
        <v>0</v>
      </c>
      <c r="BF94" s="144">
        <f t="shared" si="25"/>
        <v>0</v>
      </c>
      <c r="BG94" s="145">
        <f t="shared" si="19"/>
        <v>0</v>
      </c>
      <c r="BH94" s="145">
        <f t="shared" si="20"/>
        <v>0.20773745800000001</v>
      </c>
      <c r="BI94" s="145">
        <f t="shared" si="21"/>
        <v>9.9498470122999991E-2</v>
      </c>
      <c r="BJ94" s="145">
        <f t="shared" si="22"/>
        <v>3.6457699999999999E-4</v>
      </c>
      <c r="BK94" s="145">
        <f t="shared" si="23"/>
        <v>0</v>
      </c>
      <c r="BL94" s="146">
        <f t="shared" si="24"/>
        <v>0</v>
      </c>
    </row>
    <row r="95" spans="1:64" x14ac:dyDescent="0.3">
      <c r="A95" s="147" t="s">
        <v>230</v>
      </c>
      <c r="B95" s="140">
        <v>0</v>
      </c>
      <c r="C95" s="141">
        <v>0</v>
      </c>
      <c r="D95" s="141">
        <v>0</v>
      </c>
      <c r="E95" s="141">
        <v>0</v>
      </c>
      <c r="F95" s="141">
        <v>0</v>
      </c>
      <c r="G95" s="141">
        <v>0</v>
      </c>
      <c r="H95" s="150">
        <v>0</v>
      </c>
      <c r="I95" s="140">
        <v>0</v>
      </c>
      <c r="J95" s="141">
        <v>0</v>
      </c>
      <c r="K95" s="141">
        <v>0</v>
      </c>
      <c r="L95" s="141">
        <v>0</v>
      </c>
      <c r="M95" s="141">
        <v>0</v>
      </c>
      <c r="N95" s="141">
        <v>0</v>
      </c>
      <c r="O95" s="150">
        <v>0</v>
      </c>
      <c r="P95" s="140">
        <v>0</v>
      </c>
      <c r="Q95" s="141">
        <v>0</v>
      </c>
      <c r="R95" s="141">
        <v>0</v>
      </c>
      <c r="S95" s="141">
        <v>0</v>
      </c>
      <c r="T95" s="141">
        <v>0</v>
      </c>
      <c r="U95" s="141">
        <v>0</v>
      </c>
      <c r="V95" s="150">
        <v>0</v>
      </c>
      <c r="W95" s="140">
        <v>0</v>
      </c>
      <c r="X95" s="141">
        <v>0</v>
      </c>
      <c r="Y95" s="141">
        <v>0</v>
      </c>
      <c r="Z95" s="141">
        <v>0</v>
      </c>
      <c r="AA95" s="141">
        <v>0</v>
      </c>
      <c r="AB95" s="141">
        <v>0</v>
      </c>
      <c r="AC95" s="150">
        <v>0</v>
      </c>
      <c r="AD95" s="140">
        <v>0</v>
      </c>
      <c r="AE95" s="141">
        <v>0</v>
      </c>
      <c r="AF95" s="141">
        <v>0</v>
      </c>
      <c r="AG95" s="141">
        <v>0</v>
      </c>
      <c r="AH95" s="141">
        <v>0</v>
      </c>
      <c r="AI95" s="141">
        <v>0</v>
      </c>
      <c r="AJ95" s="150">
        <v>0</v>
      </c>
      <c r="AK95" s="140">
        <v>0</v>
      </c>
      <c r="AL95" s="141">
        <v>0</v>
      </c>
      <c r="AM95" s="141">
        <v>2.1684999999999999</v>
      </c>
      <c r="AN95" s="141">
        <v>2.4300000000000002</v>
      </c>
      <c r="AO95" s="141">
        <v>0</v>
      </c>
      <c r="AP95" s="141">
        <v>0</v>
      </c>
      <c r="AQ95" s="150">
        <v>0</v>
      </c>
      <c r="AR95" s="141">
        <v>0</v>
      </c>
      <c r="AS95" s="141">
        <v>0</v>
      </c>
      <c r="AT95" s="141">
        <v>0</v>
      </c>
      <c r="AU95" s="141">
        <v>0</v>
      </c>
      <c r="AV95" s="141">
        <v>0</v>
      </c>
      <c r="AW95" s="141">
        <v>0</v>
      </c>
      <c r="AX95" s="150">
        <v>0</v>
      </c>
      <c r="AY95" s="140">
        <v>0</v>
      </c>
      <c r="AZ95" s="142">
        <v>0</v>
      </c>
      <c r="BA95" s="142">
        <v>2.1684999999999999</v>
      </c>
      <c r="BB95" s="142">
        <v>2.4300000000000002</v>
      </c>
      <c r="BC95" s="142">
        <v>0</v>
      </c>
      <c r="BD95" s="142">
        <v>0</v>
      </c>
      <c r="BE95" s="142">
        <v>0</v>
      </c>
      <c r="BF95" s="210">
        <f t="shared" si="25"/>
        <v>0</v>
      </c>
      <c r="BG95" s="142">
        <f t="shared" si="19"/>
        <v>0</v>
      </c>
      <c r="BH95" s="142">
        <f t="shared" si="20"/>
        <v>2.1684999999999999E-3</v>
      </c>
      <c r="BI95" s="142">
        <f t="shared" si="21"/>
        <v>2.4300000000000003E-3</v>
      </c>
      <c r="BJ95" s="142">
        <f t="shared" si="22"/>
        <v>0</v>
      </c>
      <c r="BK95" s="142">
        <f t="shared" si="23"/>
        <v>0</v>
      </c>
      <c r="BL95" s="143">
        <f t="shared" si="24"/>
        <v>0</v>
      </c>
    </row>
    <row r="96" spans="1:64" x14ac:dyDescent="0.3">
      <c r="A96" s="148" t="s">
        <v>233</v>
      </c>
      <c r="B96" s="144">
        <v>0</v>
      </c>
      <c r="C96" s="145">
        <v>0</v>
      </c>
      <c r="D96" s="145">
        <v>0</v>
      </c>
      <c r="E96" s="145">
        <v>0</v>
      </c>
      <c r="F96" s="145">
        <v>0</v>
      </c>
      <c r="G96" s="145">
        <v>0</v>
      </c>
      <c r="H96" s="146">
        <v>0</v>
      </c>
      <c r="I96" s="144">
        <v>0</v>
      </c>
      <c r="J96" s="145">
        <v>0</v>
      </c>
      <c r="K96" s="145">
        <v>2536.8553099999999</v>
      </c>
      <c r="L96" s="145">
        <v>2278.5545999999999</v>
      </c>
      <c r="M96" s="145">
        <v>49.9</v>
      </c>
      <c r="N96" s="145">
        <v>0</v>
      </c>
      <c r="O96" s="146">
        <v>0</v>
      </c>
      <c r="P96" s="144">
        <v>0</v>
      </c>
      <c r="Q96" s="145">
        <v>0</v>
      </c>
      <c r="R96" s="145">
        <v>1304.654</v>
      </c>
      <c r="S96" s="145">
        <v>0</v>
      </c>
      <c r="T96" s="145">
        <v>0</v>
      </c>
      <c r="U96" s="145">
        <v>0</v>
      </c>
      <c r="V96" s="146">
        <v>0</v>
      </c>
      <c r="W96" s="144">
        <v>0</v>
      </c>
      <c r="X96" s="145">
        <v>0</v>
      </c>
      <c r="Y96" s="145">
        <v>0</v>
      </c>
      <c r="Z96" s="145">
        <v>0</v>
      </c>
      <c r="AA96" s="145">
        <v>0</v>
      </c>
      <c r="AB96" s="145">
        <v>0</v>
      </c>
      <c r="AC96" s="146">
        <v>0</v>
      </c>
      <c r="AD96" s="144">
        <v>0</v>
      </c>
      <c r="AE96" s="145">
        <v>0</v>
      </c>
      <c r="AF96" s="145">
        <v>0</v>
      </c>
      <c r="AG96" s="145">
        <v>0</v>
      </c>
      <c r="AH96" s="145">
        <v>0</v>
      </c>
      <c r="AI96" s="145">
        <v>0</v>
      </c>
      <c r="AJ96" s="146">
        <v>0</v>
      </c>
      <c r="AK96" s="144">
        <v>0</v>
      </c>
      <c r="AL96" s="145">
        <v>0</v>
      </c>
      <c r="AM96" s="145">
        <v>213.84549999999999</v>
      </c>
      <c r="AN96" s="145">
        <v>1302.779125</v>
      </c>
      <c r="AO96" s="145">
        <v>914.84</v>
      </c>
      <c r="AP96" s="145">
        <v>0</v>
      </c>
      <c r="AQ96" s="146">
        <v>0</v>
      </c>
      <c r="AR96" s="145">
        <v>0</v>
      </c>
      <c r="AS96" s="145">
        <v>0</v>
      </c>
      <c r="AT96" s="145">
        <v>0</v>
      </c>
      <c r="AU96" s="145">
        <v>0</v>
      </c>
      <c r="AV96" s="145">
        <v>0</v>
      </c>
      <c r="AW96" s="145">
        <v>0</v>
      </c>
      <c r="AX96" s="146">
        <v>0</v>
      </c>
      <c r="AY96" s="144">
        <v>0</v>
      </c>
      <c r="AZ96" s="145">
        <v>0</v>
      </c>
      <c r="BA96" s="145">
        <v>4055.3548099999998</v>
      </c>
      <c r="BB96" s="145">
        <v>3581.333725</v>
      </c>
      <c r="BC96" s="145">
        <v>964.74</v>
      </c>
      <c r="BD96" s="145">
        <v>0</v>
      </c>
      <c r="BE96" s="145">
        <v>0</v>
      </c>
      <c r="BF96" s="144">
        <f t="shared" si="25"/>
        <v>0</v>
      </c>
      <c r="BG96" s="145">
        <f t="shared" si="19"/>
        <v>0</v>
      </c>
      <c r="BH96" s="145">
        <f t="shared" si="20"/>
        <v>4.0553548099999999</v>
      </c>
      <c r="BI96" s="145">
        <f t="shared" si="21"/>
        <v>3.5813337249999999</v>
      </c>
      <c r="BJ96" s="145">
        <f t="shared" si="22"/>
        <v>0.96474000000000004</v>
      </c>
      <c r="BK96" s="145">
        <f t="shared" si="23"/>
        <v>0</v>
      </c>
      <c r="BL96" s="146">
        <f t="shared" si="24"/>
        <v>0</v>
      </c>
    </row>
    <row r="97" spans="1:64" x14ac:dyDescent="0.3">
      <c r="A97" s="147" t="s">
        <v>234</v>
      </c>
      <c r="B97" s="140">
        <v>0</v>
      </c>
      <c r="C97" s="141">
        <v>0</v>
      </c>
      <c r="D97" s="141">
        <v>0</v>
      </c>
      <c r="E97" s="141">
        <v>0</v>
      </c>
      <c r="F97" s="141">
        <v>0</v>
      </c>
      <c r="G97" s="141">
        <v>0</v>
      </c>
      <c r="H97" s="150">
        <v>0</v>
      </c>
      <c r="I97" s="140">
        <v>0</v>
      </c>
      <c r="J97" s="141">
        <v>0</v>
      </c>
      <c r="K97" s="141">
        <v>0</v>
      </c>
      <c r="L97" s="141">
        <v>0</v>
      </c>
      <c r="M97" s="141">
        <v>0</v>
      </c>
      <c r="N97" s="141">
        <v>0</v>
      </c>
      <c r="O97" s="150">
        <v>0</v>
      </c>
      <c r="P97" s="140">
        <v>0</v>
      </c>
      <c r="Q97" s="141">
        <v>0</v>
      </c>
      <c r="R97" s="141">
        <v>0</v>
      </c>
      <c r="S97" s="141">
        <v>0</v>
      </c>
      <c r="T97" s="141">
        <v>0</v>
      </c>
      <c r="U97" s="141">
        <v>0</v>
      </c>
      <c r="V97" s="150">
        <v>0</v>
      </c>
      <c r="W97" s="140">
        <v>0</v>
      </c>
      <c r="X97" s="141">
        <v>0</v>
      </c>
      <c r="Y97" s="141">
        <v>0</v>
      </c>
      <c r="Z97" s="141">
        <v>0</v>
      </c>
      <c r="AA97" s="141">
        <v>0</v>
      </c>
      <c r="AB97" s="141">
        <v>0</v>
      </c>
      <c r="AC97" s="150">
        <v>0</v>
      </c>
      <c r="AD97" s="140">
        <v>0</v>
      </c>
      <c r="AE97" s="141">
        <v>0</v>
      </c>
      <c r="AF97" s="141">
        <v>0</v>
      </c>
      <c r="AG97" s="141">
        <v>2.87</v>
      </c>
      <c r="AH97" s="141">
        <v>0</v>
      </c>
      <c r="AI97" s="141">
        <v>0</v>
      </c>
      <c r="AJ97" s="150">
        <v>0</v>
      </c>
      <c r="AK97" s="140">
        <v>0</v>
      </c>
      <c r="AL97" s="141">
        <v>0</v>
      </c>
      <c r="AM97" s="141">
        <v>0</v>
      </c>
      <c r="AN97" s="141">
        <v>0</v>
      </c>
      <c r="AO97" s="141">
        <v>0</v>
      </c>
      <c r="AP97" s="141">
        <v>0</v>
      </c>
      <c r="AQ97" s="150">
        <v>0</v>
      </c>
      <c r="AR97" s="141">
        <v>0</v>
      </c>
      <c r="AS97" s="141">
        <v>0</v>
      </c>
      <c r="AT97" s="141">
        <v>0</v>
      </c>
      <c r="AU97" s="141">
        <v>0</v>
      </c>
      <c r="AV97" s="141">
        <v>0</v>
      </c>
      <c r="AW97" s="141">
        <v>0</v>
      </c>
      <c r="AX97" s="150">
        <v>0</v>
      </c>
      <c r="AY97" s="140">
        <v>0</v>
      </c>
      <c r="AZ97" s="142">
        <v>0</v>
      </c>
      <c r="BA97" s="142">
        <v>0</v>
      </c>
      <c r="BB97" s="142">
        <v>2.87</v>
      </c>
      <c r="BC97" s="142">
        <v>0</v>
      </c>
      <c r="BD97" s="142">
        <v>0</v>
      </c>
      <c r="BE97" s="142">
        <v>0</v>
      </c>
      <c r="BF97" s="210">
        <f t="shared" si="25"/>
        <v>0</v>
      </c>
      <c r="BG97" s="142">
        <f t="shared" si="19"/>
        <v>0</v>
      </c>
      <c r="BH97" s="142">
        <f t="shared" si="20"/>
        <v>0</v>
      </c>
      <c r="BI97" s="142">
        <f t="shared" si="21"/>
        <v>2.8700000000000002E-3</v>
      </c>
      <c r="BJ97" s="142">
        <f t="shared" si="22"/>
        <v>0</v>
      </c>
      <c r="BK97" s="142">
        <f t="shared" si="23"/>
        <v>0</v>
      </c>
      <c r="BL97" s="143">
        <f t="shared" si="24"/>
        <v>0</v>
      </c>
    </row>
    <row r="98" spans="1:64" x14ac:dyDescent="0.3">
      <c r="A98" s="148" t="s">
        <v>235</v>
      </c>
      <c r="B98" s="144">
        <v>0</v>
      </c>
      <c r="C98" s="145">
        <v>0</v>
      </c>
      <c r="D98" s="145">
        <v>0</v>
      </c>
      <c r="E98" s="145">
        <v>0</v>
      </c>
      <c r="F98" s="145">
        <v>0</v>
      </c>
      <c r="G98" s="145">
        <v>0</v>
      </c>
      <c r="H98" s="146">
        <v>0</v>
      </c>
      <c r="I98" s="144">
        <v>0</v>
      </c>
      <c r="J98" s="145">
        <v>0</v>
      </c>
      <c r="K98" s="145">
        <v>42.092332000000006</v>
      </c>
      <c r="L98" s="145">
        <v>0</v>
      </c>
      <c r="M98" s="145">
        <v>0</v>
      </c>
      <c r="N98" s="145">
        <v>0</v>
      </c>
      <c r="O98" s="146">
        <v>0</v>
      </c>
      <c r="P98" s="144">
        <v>0</v>
      </c>
      <c r="Q98" s="145">
        <v>0</v>
      </c>
      <c r="R98" s="145">
        <v>0</v>
      </c>
      <c r="S98" s="145">
        <v>0</v>
      </c>
      <c r="T98" s="145">
        <v>0</v>
      </c>
      <c r="U98" s="145">
        <v>0</v>
      </c>
      <c r="V98" s="146">
        <v>0</v>
      </c>
      <c r="W98" s="144">
        <v>0</v>
      </c>
      <c r="X98" s="145">
        <v>800.81342500000005</v>
      </c>
      <c r="Y98" s="145">
        <v>1116.16967</v>
      </c>
      <c r="Z98" s="145">
        <v>0</v>
      </c>
      <c r="AA98" s="145">
        <v>0</v>
      </c>
      <c r="AB98" s="145">
        <v>0</v>
      </c>
      <c r="AC98" s="146">
        <v>0</v>
      </c>
      <c r="AD98" s="144">
        <v>0</v>
      </c>
      <c r="AE98" s="145">
        <v>0</v>
      </c>
      <c r="AF98" s="145">
        <v>0</v>
      </c>
      <c r="AG98" s="145">
        <v>0</v>
      </c>
      <c r="AH98" s="145">
        <v>0</v>
      </c>
      <c r="AI98" s="145">
        <v>0</v>
      </c>
      <c r="AJ98" s="146">
        <v>0</v>
      </c>
      <c r="AK98" s="144">
        <v>0</v>
      </c>
      <c r="AL98" s="145">
        <v>0.44780000000000003</v>
      </c>
      <c r="AM98" s="145">
        <v>45.865000000000002</v>
      </c>
      <c r="AN98" s="145">
        <v>0</v>
      </c>
      <c r="AO98" s="145">
        <v>15</v>
      </c>
      <c r="AP98" s="145">
        <v>0</v>
      </c>
      <c r="AQ98" s="146">
        <v>0</v>
      </c>
      <c r="AR98" s="145">
        <v>0</v>
      </c>
      <c r="AS98" s="145">
        <v>0</v>
      </c>
      <c r="AT98" s="145">
        <v>0</v>
      </c>
      <c r="AU98" s="145">
        <v>0</v>
      </c>
      <c r="AV98" s="145">
        <v>0</v>
      </c>
      <c r="AW98" s="145">
        <v>0</v>
      </c>
      <c r="AX98" s="146">
        <v>0</v>
      </c>
      <c r="AY98" s="144">
        <v>0</v>
      </c>
      <c r="AZ98" s="145">
        <v>801.26122500000008</v>
      </c>
      <c r="BA98" s="145">
        <v>1204.1270019999999</v>
      </c>
      <c r="BB98" s="145">
        <v>0</v>
      </c>
      <c r="BC98" s="145">
        <v>15</v>
      </c>
      <c r="BD98" s="145">
        <v>0</v>
      </c>
      <c r="BE98" s="145">
        <v>0</v>
      </c>
      <c r="BF98" s="144">
        <f t="shared" si="25"/>
        <v>0</v>
      </c>
      <c r="BG98" s="145">
        <f t="shared" si="19"/>
        <v>0.80126122500000008</v>
      </c>
      <c r="BH98" s="145">
        <f t="shared" si="20"/>
        <v>1.2041270019999999</v>
      </c>
      <c r="BI98" s="145">
        <f t="shared" si="21"/>
        <v>0</v>
      </c>
      <c r="BJ98" s="145">
        <f t="shared" si="22"/>
        <v>1.4999999999999999E-2</v>
      </c>
      <c r="BK98" s="145">
        <f t="shared" si="23"/>
        <v>0</v>
      </c>
      <c r="BL98" s="146">
        <f t="shared" si="24"/>
        <v>0</v>
      </c>
    </row>
    <row r="99" spans="1:64" x14ac:dyDescent="0.3">
      <c r="A99" s="147" t="s">
        <v>236</v>
      </c>
      <c r="B99" s="140">
        <v>0</v>
      </c>
      <c r="C99" s="141">
        <v>0</v>
      </c>
      <c r="D99" s="141">
        <v>0</v>
      </c>
      <c r="E99" s="141">
        <v>0</v>
      </c>
      <c r="F99" s="141">
        <v>0</v>
      </c>
      <c r="G99" s="141">
        <v>0</v>
      </c>
      <c r="H99" s="150">
        <v>0</v>
      </c>
      <c r="I99" s="140">
        <v>0</v>
      </c>
      <c r="J99" s="141">
        <v>0</v>
      </c>
      <c r="K99" s="141">
        <v>392.05585999999994</v>
      </c>
      <c r="L99" s="141">
        <v>257.22809000000001</v>
      </c>
      <c r="M99" s="141">
        <v>7.9</v>
      </c>
      <c r="N99" s="141">
        <v>0</v>
      </c>
      <c r="O99" s="150">
        <v>0</v>
      </c>
      <c r="P99" s="140">
        <v>0</v>
      </c>
      <c r="Q99" s="141">
        <v>0</v>
      </c>
      <c r="R99" s="141">
        <v>0</v>
      </c>
      <c r="S99" s="141">
        <v>0</v>
      </c>
      <c r="T99" s="141">
        <v>0</v>
      </c>
      <c r="U99" s="141">
        <v>0</v>
      </c>
      <c r="V99" s="150">
        <v>0</v>
      </c>
      <c r="W99" s="140">
        <v>0</v>
      </c>
      <c r="X99" s="141">
        <v>0</v>
      </c>
      <c r="Y99" s="141">
        <v>760</v>
      </c>
      <c r="Z99" s="141">
        <v>0</v>
      </c>
      <c r="AA99" s="141">
        <v>3.4410729999999998</v>
      </c>
      <c r="AB99" s="141">
        <v>0</v>
      </c>
      <c r="AC99" s="150">
        <v>0</v>
      </c>
      <c r="AD99" s="140">
        <v>0</v>
      </c>
      <c r="AE99" s="141">
        <v>0</v>
      </c>
      <c r="AF99" s="141">
        <v>68.372</v>
      </c>
      <c r="AG99" s="141">
        <v>0</v>
      </c>
      <c r="AH99" s="141">
        <v>0</v>
      </c>
      <c r="AI99" s="141">
        <v>0</v>
      </c>
      <c r="AJ99" s="150">
        <v>0</v>
      </c>
      <c r="AK99" s="140">
        <v>0</v>
      </c>
      <c r="AL99" s="141">
        <v>0</v>
      </c>
      <c r="AM99" s="141">
        <v>3.0926420000000001</v>
      </c>
      <c r="AN99" s="141">
        <v>1.8119589999999999</v>
      </c>
      <c r="AO99" s="141">
        <v>32.53</v>
      </c>
      <c r="AP99" s="141">
        <v>0</v>
      </c>
      <c r="AQ99" s="150">
        <v>0</v>
      </c>
      <c r="AR99" s="141">
        <v>0</v>
      </c>
      <c r="AS99" s="141">
        <v>0</v>
      </c>
      <c r="AT99" s="141">
        <v>0</v>
      </c>
      <c r="AU99" s="141">
        <v>0</v>
      </c>
      <c r="AV99" s="141">
        <v>0</v>
      </c>
      <c r="AW99" s="141">
        <v>0</v>
      </c>
      <c r="AX99" s="150">
        <v>0</v>
      </c>
      <c r="AY99" s="140">
        <v>0</v>
      </c>
      <c r="AZ99" s="142">
        <v>0</v>
      </c>
      <c r="BA99" s="142">
        <v>1223.5205019999999</v>
      </c>
      <c r="BB99" s="142">
        <v>259.04004900000001</v>
      </c>
      <c r="BC99" s="142">
        <v>43.871073000000003</v>
      </c>
      <c r="BD99" s="142">
        <v>0</v>
      </c>
      <c r="BE99" s="142">
        <v>0</v>
      </c>
      <c r="BF99" s="210">
        <f t="shared" si="25"/>
        <v>0</v>
      </c>
      <c r="BG99" s="142">
        <f t="shared" si="19"/>
        <v>0</v>
      </c>
      <c r="BH99" s="142">
        <f t="shared" si="20"/>
        <v>1.223520502</v>
      </c>
      <c r="BI99" s="142">
        <f t="shared" si="21"/>
        <v>0.25904004899999999</v>
      </c>
      <c r="BJ99" s="142">
        <f t="shared" si="22"/>
        <v>4.3871073000000003E-2</v>
      </c>
      <c r="BK99" s="142">
        <f t="shared" si="23"/>
        <v>0</v>
      </c>
      <c r="BL99" s="143">
        <f t="shared" si="24"/>
        <v>0</v>
      </c>
    </row>
    <row r="100" spans="1:64" x14ac:dyDescent="0.3">
      <c r="A100" s="148" t="s">
        <v>237</v>
      </c>
      <c r="B100" s="144">
        <v>0</v>
      </c>
      <c r="C100" s="145">
        <v>0</v>
      </c>
      <c r="D100" s="145">
        <v>0</v>
      </c>
      <c r="E100" s="145">
        <v>0</v>
      </c>
      <c r="F100" s="145">
        <v>0</v>
      </c>
      <c r="G100" s="145">
        <v>0</v>
      </c>
      <c r="H100" s="146">
        <v>0</v>
      </c>
      <c r="I100" s="144">
        <v>0</v>
      </c>
      <c r="J100" s="145">
        <v>0</v>
      </c>
      <c r="K100" s="145">
        <v>214.14816999999999</v>
      </c>
      <c r="L100" s="145">
        <v>0</v>
      </c>
      <c r="M100" s="145">
        <v>0</v>
      </c>
      <c r="N100" s="145">
        <v>0</v>
      </c>
      <c r="O100" s="146">
        <v>0</v>
      </c>
      <c r="P100" s="144">
        <v>0</v>
      </c>
      <c r="Q100" s="145">
        <v>0</v>
      </c>
      <c r="R100" s="145">
        <v>0</v>
      </c>
      <c r="S100" s="145">
        <v>0</v>
      </c>
      <c r="T100" s="145">
        <v>0</v>
      </c>
      <c r="U100" s="145">
        <v>0</v>
      </c>
      <c r="V100" s="146">
        <v>0</v>
      </c>
      <c r="W100" s="144">
        <v>0</v>
      </c>
      <c r="X100" s="145">
        <v>0</v>
      </c>
      <c r="Y100" s="145">
        <v>0</v>
      </c>
      <c r="Z100" s="145">
        <v>0</v>
      </c>
      <c r="AA100" s="145">
        <v>0</v>
      </c>
      <c r="AB100" s="145">
        <v>0</v>
      </c>
      <c r="AC100" s="146">
        <v>0</v>
      </c>
      <c r="AD100" s="144">
        <v>0</v>
      </c>
      <c r="AE100" s="145">
        <v>0</v>
      </c>
      <c r="AF100" s="145">
        <v>0</v>
      </c>
      <c r="AG100" s="145">
        <v>0</v>
      </c>
      <c r="AH100" s="145">
        <v>0</v>
      </c>
      <c r="AI100" s="145">
        <v>0</v>
      </c>
      <c r="AJ100" s="146">
        <v>0</v>
      </c>
      <c r="AK100" s="144">
        <v>0</v>
      </c>
      <c r="AL100" s="145">
        <v>11</v>
      </c>
      <c r="AM100" s="145">
        <v>447.00299999999999</v>
      </c>
      <c r="AN100" s="145">
        <v>1156.170423</v>
      </c>
      <c r="AO100" s="145">
        <v>59.49174</v>
      </c>
      <c r="AP100" s="145">
        <v>0</v>
      </c>
      <c r="AQ100" s="146">
        <v>0</v>
      </c>
      <c r="AR100" s="145">
        <v>0</v>
      </c>
      <c r="AS100" s="145">
        <v>0</v>
      </c>
      <c r="AT100" s="145">
        <v>0</v>
      </c>
      <c r="AU100" s="145">
        <v>0</v>
      </c>
      <c r="AV100" s="145">
        <v>0</v>
      </c>
      <c r="AW100" s="145">
        <v>0</v>
      </c>
      <c r="AX100" s="146">
        <v>0</v>
      </c>
      <c r="AY100" s="144">
        <v>0</v>
      </c>
      <c r="AZ100" s="145">
        <v>11</v>
      </c>
      <c r="BA100" s="145">
        <v>661.15116999999998</v>
      </c>
      <c r="BB100" s="145">
        <v>1156.170423</v>
      </c>
      <c r="BC100" s="145">
        <v>59.49174</v>
      </c>
      <c r="BD100" s="145">
        <v>0</v>
      </c>
      <c r="BE100" s="145">
        <v>0</v>
      </c>
      <c r="BF100" s="144">
        <f t="shared" si="25"/>
        <v>0</v>
      </c>
      <c r="BG100" s="145">
        <f t="shared" si="19"/>
        <v>1.0999999999999999E-2</v>
      </c>
      <c r="BH100" s="145">
        <f t="shared" si="20"/>
        <v>0.66115117000000001</v>
      </c>
      <c r="BI100" s="145">
        <f t="shared" si="21"/>
        <v>1.1561704230000001</v>
      </c>
      <c r="BJ100" s="145">
        <f t="shared" si="22"/>
        <v>5.9491740000000001E-2</v>
      </c>
      <c r="BK100" s="145">
        <f t="shared" si="23"/>
        <v>0</v>
      </c>
      <c r="BL100" s="146">
        <f t="shared" si="24"/>
        <v>0</v>
      </c>
    </row>
    <row r="101" spans="1:64" x14ac:dyDescent="0.3">
      <c r="A101" s="147" t="s">
        <v>238</v>
      </c>
      <c r="B101" s="140">
        <v>0</v>
      </c>
      <c r="C101" s="141">
        <v>0</v>
      </c>
      <c r="D101" s="141">
        <v>0</v>
      </c>
      <c r="E101" s="141">
        <v>0</v>
      </c>
      <c r="F101" s="141">
        <v>0</v>
      </c>
      <c r="G101" s="141">
        <v>0</v>
      </c>
      <c r="H101" s="150">
        <v>0</v>
      </c>
      <c r="I101" s="140">
        <v>0</v>
      </c>
      <c r="J101" s="141">
        <v>0</v>
      </c>
      <c r="K101" s="141">
        <v>55.82</v>
      </c>
      <c r="L101" s="141">
        <v>0.88100000000000001</v>
      </c>
      <c r="M101" s="141">
        <v>0</v>
      </c>
      <c r="N101" s="141">
        <v>0</v>
      </c>
      <c r="O101" s="150">
        <v>0</v>
      </c>
      <c r="P101" s="140">
        <v>0</v>
      </c>
      <c r="Q101" s="141">
        <v>0</v>
      </c>
      <c r="R101" s="141">
        <v>0</v>
      </c>
      <c r="S101" s="141">
        <v>0</v>
      </c>
      <c r="T101" s="141">
        <v>0</v>
      </c>
      <c r="U101" s="141">
        <v>0</v>
      </c>
      <c r="V101" s="150">
        <v>0</v>
      </c>
      <c r="W101" s="140">
        <v>0</v>
      </c>
      <c r="X101" s="141">
        <v>0</v>
      </c>
      <c r="Y101" s="141">
        <v>0</v>
      </c>
      <c r="Z101" s="141">
        <v>452.48838299999898</v>
      </c>
      <c r="AA101" s="141">
        <v>0</v>
      </c>
      <c r="AB101" s="141">
        <v>0</v>
      </c>
      <c r="AC101" s="150">
        <v>0</v>
      </c>
      <c r="AD101" s="140">
        <v>0</v>
      </c>
      <c r="AE101" s="141">
        <v>0</v>
      </c>
      <c r="AF101" s="141">
        <v>0</v>
      </c>
      <c r="AG101" s="141">
        <v>223.40992</v>
      </c>
      <c r="AH101" s="141">
        <v>0</v>
      </c>
      <c r="AI101" s="141">
        <v>0</v>
      </c>
      <c r="AJ101" s="150">
        <v>0</v>
      </c>
      <c r="AK101" s="140">
        <v>0</v>
      </c>
      <c r="AL101" s="141">
        <v>0</v>
      </c>
      <c r="AM101" s="141">
        <v>6.4330641800000006</v>
      </c>
      <c r="AN101" s="141">
        <v>1297.9569999999999</v>
      </c>
      <c r="AO101" s="141">
        <v>0</v>
      </c>
      <c r="AP101" s="141">
        <v>0</v>
      </c>
      <c r="AQ101" s="150">
        <v>0</v>
      </c>
      <c r="AR101" s="141">
        <v>0</v>
      </c>
      <c r="AS101" s="141">
        <v>0</v>
      </c>
      <c r="AT101" s="141">
        <v>0</v>
      </c>
      <c r="AU101" s="141">
        <v>0</v>
      </c>
      <c r="AV101" s="141">
        <v>0</v>
      </c>
      <c r="AW101" s="141">
        <v>0</v>
      </c>
      <c r="AX101" s="150">
        <v>0</v>
      </c>
      <c r="AY101" s="140">
        <v>0</v>
      </c>
      <c r="AZ101" s="142">
        <v>0</v>
      </c>
      <c r="BA101" s="142">
        <v>62.253064180000003</v>
      </c>
      <c r="BB101" s="142">
        <v>1974.736302999999</v>
      </c>
      <c r="BC101" s="142">
        <v>0</v>
      </c>
      <c r="BD101" s="142">
        <v>0</v>
      </c>
      <c r="BE101" s="142">
        <v>0</v>
      </c>
      <c r="BF101" s="210">
        <f t="shared" si="25"/>
        <v>0</v>
      </c>
      <c r="BG101" s="142">
        <f t="shared" si="19"/>
        <v>0</v>
      </c>
      <c r="BH101" s="142">
        <f t="shared" si="20"/>
        <v>6.2253064180000005E-2</v>
      </c>
      <c r="BI101" s="142">
        <f t="shared" si="21"/>
        <v>1.9747363029999989</v>
      </c>
      <c r="BJ101" s="142">
        <f t="shared" si="22"/>
        <v>0</v>
      </c>
      <c r="BK101" s="142">
        <f t="shared" si="23"/>
        <v>0</v>
      </c>
      <c r="BL101" s="143">
        <f t="shared" si="24"/>
        <v>0</v>
      </c>
    </row>
    <row r="102" spans="1:64" x14ac:dyDescent="0.3">
      <c r="A102" s="148" t="s">
        <v>239</v>
      </c>
      <c r="B102" s="144">
        <v>0</v>
      </c>
      <c r="C102" s="145">
        <v>0</v>
      </c>
      <c r="D102" s="145">
        <v>0</v>
      </c>
      <c r="E102" s="145">
        <v>0</v>
      </c>
      <c r="F102" s="145">
        <v>0</v>
      </c>
      <c r="G102" s="145">
        <v>0</v>
      </c>
      <c r="H102" s="146">
        <v>0</v>
      </c>
      <c r="I102" s="144">
        <v>0</v>
      </c>
      <c r="J102" s="145">
        <v>0</v>
      </c>
      <c r="K102" s="145">
        <v>0</v>
      </c>
      <c r="L102" s="145">
        <v>0</v>
      </c>
      <c r="M102" s="145">
        <v>0</v>
      </c>
      <c r="N102" s="145">
        <v>0</v>
      </c>
      <c r="O102" s="146">
        <v>0</v>
      </c>
      <c r="P102" s="144">
        <v>0</v>
      </c>
      <c r="Q102" s="145">
        <v>0</v>
      </c>
      <c r="R102" s="145">
        <v>0</v>
      </c>
      <c r="S102" s="145">
        <v>0</v>
      </c>
      <c r="T102" s="145">
        <v>0</v>
      </c>
      <c r="U102" s="145">
        <v>0</v>
      </c>
      <c r="V102" s="146">
        <v>0</v>
      </c>
      <c r="W102" s="144">
        <v>0</v>
      </c>
      <c r="X102" s="145">
        <v>0</v>
      </c>
      <c r="Y102" s="145">
        <v>2087.2671799999998</v>
      </c>
      <c r="Z102" s="145">
        <v>72</v>
      </c>
      <c r="AA102" s="145">
        <v>0</v>
      </c>
      <c r="AB102" s="145">
        <v>0</v>
      </c>
      <c r="AC102" s="146">
        <v>0</v>
      </c>
      <c r="AD102" s="144">
        <v>0</v>
      </c>
      <c r="AE102" s="145">
        <v>1492.5840000000001</v>
      </c>
      <c r="AF102" s="145">
        <v>976.15</v>
      </c>
      <c r="AG102" s="145">
        <v>1399.941</v>
      </c>
      <c r="AH102" s="145">
        <v>0</v>
      </c>
      <c r="AI102" s="145">
        <v>0</v>
      </c>
      <c r="AJ102" s="146">
        <v>0</v>
      </c>
      <c r="AK102" s="144">
        <v>0</v>
      </c>
      <c r="AL102" s="145">
        <v>17.117099999999997</v>
      </c>
      <c r="AM102" s="145">
        <v>0</v>
      </c>
      <c r="AN102" s="145">
        <v>0</v>
      </c>
      <c r="AO102" s="145">
        <v>0</v>
      </c>
      <c r="AP102" s="145">
        <v>0</v>
      </c>
      <c r="AQ102" s="146">
        <v>0</v>
      </c>
      <c r="AR102" s="145">
        <v>0</v>
      </c>
      <c r="AS102" s="145">
        <v>0</v>
      </c>
      <c r="AT102" s="145">
        <v>0</v>
      </c>
      <c r="AU102" s="145">
        <v>0</v>
      </c>
      <c r="AV102" s="145">
        <v>0</v>
      </c>
      <c r="AW102" s="145">
        <v>0</v>
      </c>
      <c r="AX102" s="146">
        <v>0</v>
      </c>
      <c r="AY102" s="144">
        <v>0</v>
      </c>
      <c r="AZ102" s="145">
        <v>1509.7011</v>
      </c>
      <c r="BA102" s="145">
        <v>3063.4171799999999</v>
      </c>
      <c r="BB102" s="145">
        <v>1471.941</v>
      </c>
      <c r="BC102" s="145">
        <v>0</v>
      </c>
      <c r="BD102" s="145">
        <v>0</v>
      </c>
      <c r="BE102" s="145">
        <v>0</v>
      </c>
      <c r="BF102" s="144">
        <f t="shared" si="25"/>
        <v>0</v>
      </c>
      <c r="BG102" s="145">
        <f t="shared" si="19"/>
        <v>1.5097011</v>
      </c>
      <c r="BH102" s="145">
        <f t="shared" si="20"/>
        <v>3.0634171800000001</v>
      </c>
      <c r="BI102" s="145">
        <f t="shared" si="21"/>
        <v>1.4719409999999999</v>
      </c>
      <c r="BJ102" s="145">
        <f t="shared" si="22"/>
        <v>0</v>
      </c>
      <c r="BK102" s="145">
        <f t="shared" si="23"/>
        <v>0</v>
      </c>
      <c r="BL102" s="146">
        <f t="shared" si="24"/>
        <v>0</v>
      </c>
    </row>
    <row r="103" spans="1:64" x14ac:dyDescent="0.3">
      <c r="A103" s="147" t="s">
        <v>240</v>
      </c>
      <c r="B103" s="140">
        <v>0</v>
      </c>
      <c r="C103" s="141">
        <v>0</v>
      </c>
      <c r="D103" s="141">
        <v>0</v>
      </c>
      <c r="E103" s="141">
        <v>0</v>
      </c>
      <c r="F103" s="141">
        <v>0</v>
      </c>
      <c r="G103" s="141">
        <v>0</v>
      </c>
      <c r="H103" s="150">
        <v>0</v>
      </c>
      <c r="I103" s="140">
        <v>0</v>
      </c>
      <c r="J103" s="141">
        <v>0</v>
      </c>
      <c r="K103" s="141">
        <v>0</v>
      </c>
      <c r="L103" s="141">
        <v>0</v>
      </c>
      <c r="M103" s="141">
        <v>0</v>
      </c>
      <c r="N103" s="141">
        <v>0</v>
      </c>
      <c r="O103" s="150">
        <v>0</v>
      </c>
      <c r="P103" s="140">
        <v>0</v>
      </c>
      <c r="Q103" s="141">
        <v>0</v>
      </c>
      <c r="R103" s="141">
        <v>0</v>
      </c>
      <c r="S103" s="141">
        <v>0</v>
      </c>
      <c r="T103" s="141">
        <v>0</v>
      </c>
      <c r="U103" s="141">
        <v>0</v>
      </c>
      <c r="V103" s="150">
        <v>0</v>
      </c>
      <c r="W103" s="140">
        <v>0</v>
      </c>
      <c r="X103" s="141">
        <v>0</v>
      </c>
      <c r="Y103" s="141">
        <v>0</v>
      </c>
      <c r="Z103" s="141">
        <v>0</v>
      </c>
      <c r="AA103" s="141">
        <v>0</v>
      </c>
      <c r="AB103" s="141">
        <v>0</v>
      </c>
      <c r="AC103" s="150">
        <v>0</v>
      </c>
      <c r="AD103" s="140">
        <v>0</v>
      </c>
      <c r="AE103" s="141">
        <v>0</v>
      </c>
      <c r="AF103" s="141">
        <v>0</v>
      </c>
      <c r="AG103" s="141">
        <v>0</v>
      </c>
      <c r="AH103" s="141">
        <v>0</v>
      </c>
      <c r="AI103" s="141">
        <v>0</v>
      </c>
      <c r="AJ103" s="150">
        <v>0</v>
      </c>
      <c r="AK103" s="140">
        <v>0</v>
      </c>
      <c r="AL103" s="141">
        <v>0</v>
      </c>
      <c r="AM103" s="141">
        <v>0</v>
      </c>
      <c r="AN103" s="141">
        <v>3.4676999999999998</v>
      </c>
      <c r="AO103" s="141">
        <v>0</v>
      </c>
      <c r="AP103" s="141">
        <v>0</v>
      </c>
      <c r="AQ103" s="150">
        <v>0</v>
      </c>
      <c r="AR103" s="141">
        <v>0</v>
      </c>
      <c r="AS103" s="141">
        <v>0</v>
      </c>
      <c r="AT103" s="141">
        <v>0</v>
      </c>
      <c r="AU103" s="141">
        <v>0</v>
      </c>
      <c r="AV103" s="141">
        <v>0</v>
      </c>
      <c r="AW103" s="141">
        <v>0</v>
      </c>
      <c r="AX103" s="150">
        <v>0</v>
      </c>
      <c r="AY103" s="140">
        <v>0</v>
      </c>
      <c r="AZ103" s="142">
        <v>0</v>
      </c>
      <c r="BA103" s="142">
        <v>0</v>
      </c>
      <c r="BB103" s="142">
        <v>3.4676999999999998</v>
      </c>
      <c r="BC103" s="142">
        <v>0</v>
      </c>
      <c r="BD103" s="142">
        <v>0</v>
      </c>
      <c r="BE103" s="142">
        <v>0</v>
      </c>
      <c r="BF103" s="210">
        <f t="shared" si="25"/>
        <v>0</v>
      </c>
      <c r="BG103" s="142">
        <f t="shared" si="19"/>
        <v>0</v>
      </c>
      <c r="BH103" s="142">
        <f t="shared" si="20"/>
        <v>0</v>
      </c>
      <c r="BI103" s="142">
        <f t="shared" si="21"/>
        <v>3.4676999999999998E-3</v>
      </c>
      <c r="BJ103" s="142">
        <f t="shared" si="22"/>
        <v>0</v>
      </c>
      <c r="BK103" s="142">
        <f t="shared" si="23"/>
        <v>0</v>
      </c>
      <c r="BL103" s="143">
        <f t="shared" si="24"/>
        <v>0</v>
      </c>
    </row>
    <row r="104" spans="1:64" x14ac:dyDescent="0.3">
      <c r="A104" s="148" t="s">
        <v>241</v>
      </c>
      <c r="B104" s="144">
        <v>0</v>
      </c>
      <c r="C104" s="145">
        <v>0</v>
      </c>
      <c r="D104" s="145">
        <v>0</v>
      </c>
      <c r="E104" s="145">
        <v>0</v>
      </c>
      <c r="F104" s="145">
        <v>0</v>
      </c>
      <c r="G104" s="145">
        <v>0</v>
      </c>
      <c r="H104" s="146">
        <v>0</v>
      </c>
      <c r="I104" s="144">
        <v>0</v>
      </c>
      <c r="J104" s="145">
        <v>0</v>
      </c>
      <c r="K104" s="145">
        <v>0</v>
      </c>
      <c r="L104" s="145">
        <v>0</v>
      </c>
      <c r="M104" s="145">
        <v>0</v>
      </c>
      <c r="N104" s="145">
        <v>0</v>
      </c>
      <c r="O104" s="146">
        <v>0</v>
      </c>
      <c r="P104" s="144">
        <v>0</v>
      </c>
      <c r="Q104" s="145">
        <v>0</v>
      </c>
      <c r="R104" s="145">
        <v>0</v>
      </c>
      <c r="S104" s="145">
        <v>0</v>
      </c>
      <c r="T104" s="145">
        <v>0</v>
      </c>
      <c r="U104" s="145">
        <v>0</v>
      </c>
      <c r="V104" s="146">
        <v>0</v>
      </c>
      <c r="W104" s="144">
        <v>0</v>
      </c>
      <c r="X104" s="145">
        <v>0</v>
      </c>
      <c r="Y104" s="145">
        <v>0</v>
      </c>
      <c r="Z104" s="145">
        <v>0</v>
      </c>
      <c r="AA104" s="145">
        <v>0</v>
      </c>
      <c r="AB104" s="145">
        <v>0</v>
      </c>
      <c r="AC104" s="146">
        <v>0</v>
      </c>
      <c r="AD104" s="144">
        <v>0</v>
      </c>
      <c r="AE104" s="145">
        <v>0</v>
      </c>
      <c r="AF104" s="145">
        <v>0</v>
      </c>
      <c r="AG104" s="145">
        <v>108.54</v>
      </c>
      <c r="AH104" s="145">
        <v>0</v>
      </c>
      <c r="AI104" s="145">
        <v>0</v>
      </c>
      <c r="AJ104" s="146">
        <v>0</v>
      </c>
      <c r="AK104" s="144">
        <v>0</v>
      </c>
      <c r="AL104" s="145">
        <v>0</v>
      </c>
      <c r="AM104" s="145">
        <v>0</v>
      </c>
      <c r="AN104" s="145">
        <v>120.16549999999999</v>
      </c>
      <c r="AO104" s="145">
        <v>0</v>
      </c>
      <c r="AP104" s="145">
        <v>0</v>
      </c>
      <c r="AQ104" s="146">
        <v>0</v>
      </c>
      <c r="AR104" s="145">
        <v>0</v>
      </c>
      <c r="AS104" s="145">
        <v>0</v>
      </c>
      <c r="AT104" s="145">
        <v>0</v>
      </c>
      <c r="AU104" s="145">
        <v>0</v>
      </c>
      <c r="AV104" s="145">
        <v>0</v>
      </c>
      <c r="AW104" s="145">
        <v>0</v>
      </c>
      <c r="AX104" s="146">
        <v>0</v>
      </c>
      <c r="AY104" s="144">
        <v>0</v>
      </c>
      <c r="AZ104" s="145">
        <v>0</v>
      </c>
      <c r="BA104" s="145">
        <v>0</v>
      </c>
      <c r="BB104" s="145">
        <v>228.7055</v>
      </c>
      <c r="BC104" s="145">
        <v>0</v>
      </c>
      <c r="BD104" s="145">
        <v>0</v>
      </c>
      <c r="BE104" s="145">
        <v>0</v>
      </c>
      <c r="BF104" s="144">
        <f t="shared" si="25"/>
        <v>0</v>
      </c>
      <c r="BG104" s="145">
        <f t="shared" si="19"/>
        <v>0</v>
      </c>
      <c r="BH104" s="145">
        <f t="shared" si="20"/>
        <v>0</v>
      </c>
      <c r="BI104" s="145">
        <f t="shared" si="21"/>
        <v>0.22870550000000001</v>
      </c>
      <c r="BJ104" s="145">
        <f t="shared" si="22"/>
        <v>0</v>
      </c>
      <c r="BK104" s="145">
        <f t="shared" si="23"/>
        <v>0</v>
      </c>
      <c r="BL104" s="146">
        <f t="shared" si="24"/>
        <v>0</v>
      </c>
    </row>
    <row r="105" spans="1:64" x14ac:dyDescent="0.3">
      <c r="A105" s="147" t="s">
        <v>242</v>
      </c>
      <c r="B105" s="140">
        <v>0</v>
      </c>
      <c r="C105" s="141">
        <v>0</v>
      </c>
      <c r="D105" s="141">
        <v>0</v>
      </c>
      <c r="E105" s="141">
        <v>0</v>
      </c>
      <c r="F105" s="141">
        <v>0</v>
      </c>
      <c r="G105" s="141">
        <v>0</v>
      </c>
      <c r="H105" s="150">
        <v>0</v>
      </c>
      <c r="I105" s="140">
        <v>0</v>
      </c>
      <c r="J105" s="141">
        <v>0</v>
      </c>
      <c r="K105" s="141">
        <v>13.012979999999999</v>
      </c>
      <c r="L105" s="141">
        <v>13.92123</v>
      </c>
      <c r="M105" s="141">
        <v>0</v>
      </c>
      <c r="N105" s="141">
        <v>0</v>
      </c>
      <c r="O105" s="150">
        <v>0</v>
      </c>
      <c r="P105" s="140">
        <v>0</v>
      </c>
      <c r="Q105" s="141">
        <v>0</v>
      </c>
      <c r="R105" s="141">
        <v>0</v>
      </c>
      <c r="S105" s="141">
        <v>0</v>
      </c>
      <c r="T105" s="141">
        <v>0</v>
      </c>
      <c r="U105" s="141">
        <v>0</v>
      </c>
      <c r="V105" s="150">
        <v>0</v>
      </c>
      <c r="W105" s="140">
        <v>0</v>
      </c>
      <c r="X105" s="141">
        <v>0</v>
      </c>
      <c r="Y105" s="141">
        <v>0</v>
      </c>
      <c r="Z105" s="141">
        <v>0</v>
      </c>
      <c r="AA105" s="141">
        <v>0</v>
      </c>
      <c r="AB105" s="141">
        <v>0</v>
      </c>
      <c r="AC105" s="150">
        <v>0</v>
      </c>
      <c r="AD105" s="140">
        <v>0</v>
      </c>
      <c r="AE105" s="141">
        <v>0</v>
      </c>
      <c r="AF105" s="141">
        <v>0</v>
      </c>
      <c r="AG105" s="141">
        <v>0</v>
      </c>
      <c r="AH105" s="141">
        <v>0</v>
      </c>
      <c r="AI105" s="141">
        <v>0</v>
      </c>
      <c r="AJ105" s="150">
        <v>0</v>
      </c>
      <c r="AK105" s="140">
        <v>0</v>
      </c>
      <c r="AL105" s="141">
        <v>380.58899999999988</v>
      </c>
      <c r="AM105" s="141">
        <v>111.88658</v>
      </c>
      <c r="AN105" s="141">
        <v>0.56999999999999995</v>
      </c>
      <c r="AO105" s="141">
        <v>0</v>
      </c>
      <c r="AP105" s="141">
        <v>0</v>
      </c>
      <c r="AQ105" s="150">
        <v>0</v>
      </c>
      <c r="AR105" s="141">
        <v>0</v>
      </c>
      <c r="AS105" s="141">
        <v>0</v>
      </c>
      <c r="AT105" s="141">
        <v>0</v>
      </c>
      <c r="AU105" s="141">
        <v>0</v>
      </c>
      <c r="AV105" s="141">
        <v>0</v>
      </c>
      <c r="AW105" s="141">
        <v>0</v>
      </c>
      <c r="AX105" s="150">
        <v>0</v>
      </c>
      <c r="AY105" s="140">
        <v>0</v>
      </c>
      <c r="AZ105" s="142">
        <v>380.58899999999988</v>
      </c>
      <c r="BA105" s="142">
        <v>124.89955999999999</v>
      </c>
      <c r="BB105" s="142">
        <v>14.49123</v>
      </c>
      <c r="BC105" s="142">
        <v>0</v>
      </c>
      <c r="BD105" s="142">
        <v>0</v>
      </c>
      <c r="BE105" s="142">
        <v>0</v>
      </c>
      <c r="BF105" s="210">
        <f t="shared" si="25"/>
        <v>0</v>
      </c>
      <c r="BG105" s="142">
        <f t="shared" si="19"/>
        <v>0.3805889999999999</v>
      </c>
      <c r="BH105" s="142">
        <f t="shared" si="20"/>
        <v>0.12489955999999999</v>
      </c>
      <c r="BI105" s="142">
        <f t="shared" si="21"/>
        <v>1.4491229999999999E-2</v>
      </c>
      <c r="BJ105" s="142">
        <f t="shared" si="22"/>
        <v>0</v>
      </c>
      <c r="BK105" s="142">
        <f t="shared" si="23"/>
        <v>0</v>
      </c>
      <c r="BL105" s="143">
        <f t="shared" si="24"/>
        <v>0</v>
      </c>
    </row>
    <row r="106" spans="1:64" x14ac:dyDescent="0.3">
      <c r="A106" s="148" t="s">
        <v>243</v>
      </c>
      <c r="B106" s="144">
        <v>0</v>
      </c>
      <c r="C106" s="145">
        <v>0</v>
      </c>
      <c r="D106" s="145">
        <v>0</v>
      </c>
      <c r="E106" s="145">
        <v>0</v>
      </c>
      <c r="F106" s="145">
        <v>0</v>
      </c>
      <c r="G106" s="145">
        <v>0</v>
      </c>
      <c r="H106" s="146">
        <v>0</v>
      </c>
      <c r="I106" s="144">
        <v>0</v>
      </c>
      <c r="J106" s="145">
        <v>0</v>
      </c>
      <c r="K106" s="145">
        <v>2.95811</v>
      </c>
      <c r="L106" s="145">
        <v>0</v>
      </c>
      <c r="M106" s="145">
        <v>0</v>
      </c>
      <c r="N106" s="145">
        <v>0</v>
      </c>
      <c r="O106" s="146">
        <v>0</v>
      </c>
      <c r="P106" s="144">
        <v>0</v>
      </c>
      <c r="Q106" s="145">
        <v>0</v>
      </c>
      <c r="R106" s="145">
        <v>0</v>
      </c>
      <c r="S106" s="145">
        <v>0</v>
      </c>
      <c r="T106" s="145">
        <v>0</v>
      </c>
      <c r="U106" s="145">
        <v>0</v>
      </c>
      <c r="V106" s="146">
        <v>0</v>
      </c>
      <c r="W106" s="144">
        <v>0</v>
      </c>
      <c r="X106" s="145">
        <v>0</v>
      </c>
      <c r="Y106" s="145">
        <v>0</v>
      </c>
      <c r="Z106" s="145">
        <v>0</v>
      </c>
      <c r="AA106" s="145">
        <v>0</v>
      </c>
      <c r="AB106" s="145">
        <v>0</v>
      </c>
      <c r="AC106" s="146">
        <v>0</v>
      </c>
      <c r="AD106" s="144">
        <v>0</v>
      </c>
      <c r="AE106" s="145">
        <v>0</v>
      </c>
      <c r="AF106" s="145">
        <v>0</v>
      </c>
      <c r="AG106" s="145">
        <v>0</v>
      </c>
      <c r="AH106" s="145">
        <v>0</v>
      </c>
      <c r="AI106" s="145">
        <v>0</v>
      </c>
      <c r="AJ106" s="146">
        <v>0</v>
      </c>
      <c r="AK106" s="144">
        <v>0</v>
      </c>
      <c r="AL106" s="145">
        <v>0</v>
      </c>
      <c r="AM106" s="145">
        <v>0.34</v>
      </c>
      <c r="AN106" s="145">
        <v>0</v>
      </c>
      <c r="AO106" s="145">
        <v>0</v>
      </c>
      <c r="AP106" s="145">
        <v>0</v>
      </c>
      <c r="AQ106" s="146">
        <v>0</v>
      </c>
      <c r="AR106" s="145">
        <v>0</v>
      </c>
      <c r="AS106" s="145">
        <v>0</v>
      </c>
      <c r="AT106" s="145">
        <v>0</v>
      </c>
      <c r="AU106" s="145">
        <v>0</v>
      </c>
      <c r="AV106" s="145">
        <v>0</v>
      </c>
      <c r="AW106" s="145">
        <v>0</v>
      </c>
      <c r="AX106" s="146">
        <v>0</v>
      </c>
      <c r="AY106" s="144">
        <v>0</v>
      </c>
      <c r="AZ106" s="145">
        <v>0</v>
      </c>
      <c r="BA106" s="145">
        <v>3.2981099999999999</v>
      </c>
      <c r="BB106" s="145">
        <v>0</v>
      </c>
      <c r="BC106" s="145">
        <v>0</v>
      </c>
      <c r="BD106" s="145">
        <v>0</v>
      </c>
      <c r="BE106" s="145">
        <v>0</v>
      </c>
      <c r="BF106" s="144">
        <f t="shared" si="25"/>
        <v>0</v>
      </c>
      <c r="BG106" s="145">
        <f t="shared" si="19"/>
        <v>0</v>
      </c>
      <c r="BH106" s="145">
        <f t="shared" si="20"/>
        <v>3.2981099999999999E-3</v>
      </c>
      <c r="BI106" s="145">
        <f t="shared" si="21"/>
        <v>0</v>
      </c>
      <c r="BJ106" s="145">
        <f t="shared" si="22"/>
        <v>0</v>
      </c>
      <c r="BK106" s="145">
        <f t="shared" si="23"/>
        <v>0</v>
      </c>
      <c r="BL106" s="146">
        <f t="shared" si="24"/>
        <v>0</v>
      </c>
    </row>
    <row r="107" spans="1:64" x14ac:dyDescent="0.3">
      <c r="A107" s="147" t="s">
        <v>244</v>
      </c>
      <c r="B107" s="140">
        <v>0</v>
      </c>
      <c r="C107" s="141">
        <v>0</v>
      </c>
      <c r="D107" s="141">
        <v>0</v>
      </c>
      <c r="E107" s="141">
        <v>0</v>
      </c>
      <c r="F107" s="141">
        <v>0</v>
      </c>
      <c r="G107" s="141">
        <v>0</v>
      </c>
      <c r="H107" s="150">
        <v>0</v>
      </c>
      <c r="I107" s="140">
        <v>0</v>
      </c>
      <c r="J107" s="141">
        <v>0</v>
      </c>
      <c r="K107" s="141">
        <v>27.968029999999999</v>
      </c>
      <c r="L107" s="141">
        <v>4.367</v>
      </c>
      <c r="M107" s="141">
        <v>0</v>
      </c>
      <c r="N107" s="141">
        <v>0</v>
      </c>
      <c r="O107" s="150">
        <v>0</v>
      </c>
      <c r="P107" s="140">
        <v>0</v>
      </c>
      <c r="Q107" s="141">
        <v>0</v>
      </c>
      <c r="R107" s="141">
        <v>0</v>
      </c>
      <c r="S107" s="141">
        <v>0</v>
      </c>
      <c r="T107" s="141">
        <v>2498.549</v>
      </c>
      <c r="U107" s="141">
        <v>0</v>
      </c>
      <c r="V107" s="150">
        <v>0</v>
      </c>
      <c r="W107" s="140">
        <v>0</v>
      </c>
      <c r="X107" s="141">
        <v>490</v>
      </c>
      <c r="Y107" s="141">
        <v>0</v>
      </c>
      <c r="Z107" s="141">
        <v>228.19276400000001</v>
      </c>
      <c r="AA107" s="141">
        <v>0</v>
      </c>
      <c r="AB107" s="141">
        <v>0</v>
      </c>
      <c r="AC107" s="150">
        <v>0</v>
      </c>
      <c r="AD107" s="140">
        <v>0</v>
      </c>
      <c r="AE107" s="141">
        <v>0</v>
      </c>
      <c r="AF107" s="141">
        <v>0</v>
      </c>
      <c r="AG107" s="141">
        <v>36.094999999999999</v>
      </c>
      <c r="AH107" s="141">
        <v>1951.826</v>
      </c>
      <c r="AI107" s="141">
        <v>0</v>
      </c>
      <c r="AJ107" s="150">
        <v>0</v>
      </c>
      <c r="AK107" s="140">
        <v>0</v>
      </c>
      <c r="AL107" s="141">
        <v>150.24600000000001</v>
      </c>
      <c r="AM107" s="141">
        <v>6049.6309150000006</v>
      </c>
      <c r="AN107" s="141">
        <v>7236.1580817144004</v>
      </c>
      <c r="AO107" s="141">
        <v>133.03462375999999</v>
      </c>
      <c r="AP107" s="141">
        <v>0</v>
      </c>
      <c r="AQ107" s="150">
        <v>0</v>
      </c>
      <c r="AR107" s="141">
        <v>0</v>
      </c>
      <c r="AS107" s="141">
        <v>0</v>
      </c>
      <c r="AT107" s="141">
        <v>0</v>
      </c>
      <c r="AU107" s="141">
        <v>0</v>
      </c>
      <c r="AV107" s="141">
        <v>0</v>
      </c>
      <c r="AW107" s="141">
        <v>0</v>
      </c>
      <c r="AX107" s="150">
        <v>0</v>
      </c>
      <c r="AY107" s="140">
        <v>0</v>
      </c>
      <c r="AZ107" s="142">
        <v>640.24599999999998</v>
      </c>
      <c r="BA107" s="142">
        <v>6077.5989450000006</v>
      </c>
      <c r="BB107" s="142">
        <v>7504.8128457144012</v>
      </c>
      <c r="BC107" s="142">
        <v>4583.4096237600006</v>
      </c>
      <c r="BD107" s="142">
        <v>0</v>
      </c>
      <c r="BE107" s="142">
        <v>0</v>
      </c>
      <c r="BF107" s="210">
        <f t="shared" si="25"/>
        <v>0</v>
      </c>
      <c r="BG107" s="142">
        <f t="shared" si="19"/>
        <v>0.64024599999999998</v>
      </c>
      <c r="BH107" s="142">
        <f t="shared" si="20"/>
        <v>6.077598945000001</v>
      </c>
      <c r="BI107" s="142">
        <f t="shared" si="21"/>
        <v>7.504812845714401</v>
      </c>
      <c r="BJ107" s="142">
        <f t="shared" si="22"/>
        <v>4.5834096237600006</v>
      </c>
      <c r="BK107" s="142">
        <f t="shared" si="23"/>
        <v>0</v>
      </c>
      <c r="BL107" s="143">
        <f t="shared" si="24"/>
        <v>0</v>
      </c>
    </row>
    <row r="108" spans="1:64" x14ac:dyDescent="0.3">
      <c r="A108" s="148" t="s">
        <v>245</v>
      </c>
      <c r="B108" s="144">
        <v>0</v>
      </c>
      <c r="C108" s="145">
        <v>0</v>
      </c>
      <c r="D108" s="145">
        <v>0</v>
      </c>
      <c r="E108" s="145">
        <v>0</v>
      </c>
      <c r="F108" s="145">
        <v>0</v>
      </c>
      <c r="G108" s="145">
        <v>0</v>
      </c>
      <c r="H108" s="146">
        <v>0</v>
      </c>
      <c r="I108" s="144">
        <v>0</v>
      </c>
      <c r="J108" s="145">
        <v>985.28099999999995</v>
      </c>
      <c r="K108" s="145">
        <v>82.079830000000001</v>
      </c>
      <c r="L108" s="145">
        <v>925.90260000000001</v>
      </c>
      <c r="M108" s="145">
        <v>1.7</v>
      </c>
      <c r="N108" s="145">
        <v>0</v>
      </c>
      <c r="O108" s="146">
        <v>0</v>
      </c>
      <c r="P108" s="144">
        <v>0</v>
      </c>
      <c r="Q108" s="145">
        <v>0</v>
      </c>
      <c r="R108" s="145">
        <v>0</v>
      </c>
      <c r="S108" s="145">
        <v>0</v>
      </c>
      <c r="T108" s="145">
        <v>0</v>
      </c>
      <c r="U108" s="145">
        <v>0</v>
      </c>
      <c r="V108" s="146">
        <v>0</v>
      </c>
      <c r="W108" s="144">
        <v>0</v>
      </c>
      <c r="X108" s="145">
        <v>559</v>
      </c>
      <c r="Y108" s="145">
        <v>471.42589799999888</v>
      </c>
      <c r="Z108" s="145">
        <v>317.07468999999998</v>
      </c>
      <c r="AA108" s="145">
        <v>0</v>
      </c>
      <c r="AB108" s="145">
        <v>1.9264589999999899</v>
      </c>
      <c r="AC108" s="146">
        <v>0</v>
      </c>
      <c r="AD108" s="144">
        <v>0</v>
      </c>
      <c r="AE108" s="145">
        <v>0</v>
      </c>
      <c r="AF108" s="145">
        <v>0</v>
      </c>
      <c r="AG108" s="145">
        <v>0</v>
      </c>
      <c r="AH108" s="145">
        <v>0</v>
      </c>
      <c r="AI108" s="145">
        <v>0</v>
      </c>
      <c r="AJ108" s="146">
        <v>0</v>
      </c>
      <c r="AK108" s="144">
        <v>0</v>
      </c>
      <c r="AL108" s="145">
        <v>5744.0133999999998</v>
      </c>
      <c r="AM108" s="145">
        <v>160.28488993000002</v>
      </c>
      <c r="AN108" s="145">
        <v>1.56</v>
      </c>
      <c r="AO108" s="145">
        <v>380.01688639999998</v>
      </c>
      <c r="AP108" s="145">
        <v>0</v>
      </c>
      <c r="AQ108" s="146">
        <v>0</v>
      </c>
      <c r="AR108" s="145">
        <v>0</v>
      </c>
      <c r="AS108" s="145">
        <v>0</v>
      </c>
      <c r="AT108" s="145">
        <v>0</v>
      </c>
      <c r="AU108" s="145">
        <v>0</v>
      </c>
      <c r="AV108" s="145">
        <v>0</v>
      </c>
      <c r="AW108" s="145">
        <v>0</v>
      </c>
      <c r="AX108" s="146">
        <v>0</v>
      </c>
      <c r="AY108" s="144">
        <v>0</v>
      </c>
      <c r="AZ108" s="145">
        <v>7288.2943999999998</v>
      </c>
      <c r="BA108" s="145">
        <v>713.79061792999892</v>
      </c>
      <c r="BB108" s="145">
        <v>1244.53729</v>
      </c>
      <c r="BC108" s="145">
        <v>381.71688639999996</v>
      </c>
      <c r="BD108" s="145">
        <v>1.9264589999999899</v>
      </c>
      <c r="BE108" s="145">
        <v>0</v>
      </c>
      <c r="BF108" s="144">
        <f t="shared" si="25"/>
        <v>0</v>
      </c>
      <c r="BG108" s="145">
        <f t="shared" si="19"/>
        <v>7.2882943999999998</v>
      </c>
      <c r="BH108" s="145">
        <f t="shared" si="20"/>
        <v>0.71379061792999887</v>
      </c>
      <c r="BI108" s="145">
        <f t="shared" si="21"/>
        <v>1.24453729</v>
      </c>
      <c r="BJ108" s="145">
        <f t="shared" si="22"/>
        <v>0.38171688639999996</v>
      </c>
      <c r="BK108" s="145">
        <f t="shared" si="23"/>
        <v>1.92645899999999E-3</v>
      </c>
      <c r="BL108" s="146">
        <f t="shared" si="24"/>
        <v>0</v>
      </c>
    </row>
    <row r="109" spans="1:64" x14ac:dyDescent="0.3">
      <c r="A109" s="147" t="s">
        <v>246</v>
      </c>
      <c r="B109" s="140">
        <v>0</v>
      </c>
      <c r="C109" s="141">
        <v>0</v>
      </c>
      <c r="D109" s="141">
        <v>137.99</v>
      </c>
      <c r="E109" s="141">
        <v>74</v>
      </c>
      <c r="F109" s="141">
        <v>0</v>
      </c>
      <c r="G109" s="141">
        <v>0</v>
      </c>
      <c r="H109" s="150">
        <v>0</v>
      </c>
      <c r="I109" s="140">
        <v>0</v>
      </c>
      <c r="J109" s="141">
        <v>0</v>
      </c>
      <c r="K109" s="141">
        <v>1501.77</v>
      </c>
      <c r="L109" s="141">
        <v>1961.29459</v>
      </c>
      <c r="M109" s="141">
        <v>4.4790000000000001</v>
      </c>
      <c r="N109" s="141">
        <v>3.4359999999999999</v>
      </c>
      <c r="O109" s="150">
        <v>0</v>
      </c>
      <c r="P109" s="140">
        <v>0</v>
      </c>
      <c r="Q109" s="141">
        <v>0</v>
      </c>
      <c r="R109" s="141">
        <v>0</v>
      </c>
      <c r="S109" s="141">
        <v>0</v>
      </c>
      <c r="T109" s="141">
        <v>0</v>
      </c>
      <c r="U109" s="141">
        <v>0</v>
      </c>
      <c r="V109" s="150">
        <v>0</v>
      </c>
      <c r="W109" s="140">
        <v>0</v>
      </c>
      <c r="X109" s="141">
        <v>0</v>
      </c>
      <c r="Y109" s="141">
        <v>429820.91949199996</v>
      </c>
      <c r="Z109" s="141">
        <v>310504.30217399989</v>
      </c>
      <c r="AA109" s="141">
        <v>1973.3018559999998</v>
      </c>
      <c r="AB109" s="141">
        <v>0</v>
      </c>
      <c r="AC109" s="150">
        <v>11473</v>
      </c>
      <c r="AD109" s="140">
        <v>0</v>
      </c>
      <c r="AE109" s="141">
        <v>0</v>
      </c>
      <c r="AF109" s="141">
        <v>23478.164000000001</v>
      </c>
      <c r="AG109" s="141">
        <v>0</v>
      </c>
      <c r="AH109" s="141">
        <v>0</v>
      </c>
      <c r="AI109" s="141">
        <v>0</v>
      </c>
      <c r="AJ109" s="150">
        <v>259.32600000000002</v>
      </c>
      <c r="AK109" s="140">
        <v>0</v>
      </c>
      <c r="AL109" s="141">
        <v>44.095099999999981</v>
      </c>
      <c r="AM109" s="141">
        <v>8284.7687086690312</v>
      </c>
      <c r="AN109" s="141">
        <v>1920.4827519913001</v>
      </c>
      <c r="AO109" s="141">
        <v>2758.9894508576999</v>
      </c>
      <c r="AP109" s="141">
        <v>0</v>
      </c>
      <c r="AQ109" s="150">
        <v>0</v>
      </c>
      <c r="AR109" s="141">
        <v>0</v>
      </c>
      <c r="AS109" s="141">
        <v>0</v>
      </c>
      <c r="AT109" s="141">
        <v>0</v>
      </c>
      <c r="AU109" s="141">
        <v>0</v>
      </c>
      <c r="AV109" s="141">
        <v>0</v>
      </c>
      <c r="AW109" s="141">
        <v>0</v>
      </c>
      <c r="AX109" s="150">
        <v>0</v>
      </c>
      <c r="AY109" s="140">
        <v>0</v>
      </c>
      <c r="AZ109" s="142">
        <v>44.095099999999981</v>
      </c>
      <c r="BA109" s="142">
        <v>463223.61220066901</v>
      </c>
      <c r="BB109" s="142">
        <v>314460.07951599121</v>
      </c>
      <c r="BC109" s="142">
        <v>4736.7703068576993</v>
      </c>
      <c r="BD109" s="142">
        <v>3.4359999999999999</v>
      </c>
      <c r="BE109" s="142">
        <v>11732.326000000001</v>
      </c>
      <c r="BF109" s="210">
        <f t="shared" si="25"/>
        <v>0</v>
      </c>
      <c r="BG109" s="142">
        <f t="shared" si="19"/>
        <v>4.4095099999999984E-2</v>
      </c>
      <c r="BH109" s="142">
        <f t="shared" si="20"/>
        <v>463.22361220066904</v>
      </c>
      <c r="BI109" s="142">
        <f t="shared" si="21"/>
        <v>314.4600795159912</v>
      </c>
      <c r="BJ109" s="142">
        <f t="shared" si="22"/>
        <v>4.7367703068576992</v>
      </c>
      <c r="BK109" s="142">
        <f t="shared" si="23"/>
        <v>3.4359999999999998E-3</v>
      </c>
      <c r="BL109" s="143">
        <f t="shared" si="24"/>
        <v>11.732326</v>
      </c>
    </row>
    <row r="110" spans="1:64" x14ac:dyDescent="0.3">
      <c r="A110" s="148" t="s">
        <v>247</v>
      </c>
      <c r="B110" s="144">
        <v>0</v>
      </c>
      <c r="C110" s="145">
        <v>0</v>
      </c>
      <c r="D110" s="145">
        <v>0</v>
      </c>
      <c r="E110" s="145">
        <v>0</v>
      </c>
      <c r="F110" s="145">
        <v>0</v>
      </c>
      <c r="G110" s="145">
        <v>0</v>
      </c>
      <c r="H110" s="146">
        <v>0</v>
      </c>
      <c r="I110" s="144">
        <v>0</v>
      </c>
      <c r="J110" s="145">
        <v>0</v>
      </c>
      <c r="K110" s="145">
        <v>0</v>
      </c>
      <c r="L110" s="145">
        <v>0</v>
      </c>
      <c r="M110" s="145">
        <v>0</v>
      </c>
      <c r="N110" s="145">
        <v>0</v>
      </c>
      <c r="O110" s="146">
        <v>0</v>
      </c>
      <c r="P110" s="144">
        <v>0</v>
      </c>
      <c r="Q110" s="145">
        <v>0</v>
      </c>
      <c r="R110" s="145">
        <v>0</v>
      </c>
      <c r="S110" s="145">
        <v>0</v>
      </c>
      <c r="T110" s="145">
        <v>0</v>
      </c>
      <c r="U110" s="145">
        <v>0</v>
      </c>
      <c r="V110" s="146">
        <v>0</v>
      </c>
      <c r="W110" s="144">
        <v>0</v>
      </c>
      <c r="X110" s="145">
        <v>0</v>
      </c>
      <c r="Y110" s="145">
        <v>0</v>
      </c>
      <c r="Z110" s="145">
        <v>86</v>
      </c>
      <c r="AA110" s="145">
        <v>0</v>
      </c>
      <c r="AB110" s="145">
        <v>0</v>
      </c>
      <c r="AC110" s="146">
        <v>0</v>
      </c>
      <c r="AD110" s="144">
        <v>0</v>
      </c>
      <c r="AE110" s="145">
        <v>0</v>
      </c>
      <c r="AF110" s="145">
        <v>0</v>
      </c>
      <c r="AG110" s="145">
        <v>0</v>
      </c>
      <c r="AH110" s="145">
        <v>0</v>
      </c>
      <c r="AI110" s="145">
        <v>0</v>
      </c>
      <c r="AJ110" s="146">
        <v>0</v>
      </c>
      <c r="AK110" s="144">
        <v>0</v>
      </c>
      <c r="AL110" s="145">
        <v>0</v>
      </c>
      <c r="AM110" s="145">
        <v>0</v>
      </c>
      <c r="AN110" s="145">
        <v>0</v>
      </c>
      <c r="AO110" s="145">
        <v>0</v>
      </c>
      <c r="AP110" s="145">
        <v>0</v>
      </c>
      <c r="AQ110" s="146">
        <v>0</v>
      </c>
      <c r="AR110" s="145">
        <v>0</v>
      </c>
      <c r="AS110" s="145">
        <v>0</v>
      </c>
      <c r="AT110" s="145">
        <v>0</v>
      </c>
      <c r="AU110" s="145">
        <v>0</v>
      </c>
      <c r="AV110" s="145">
        <v>0</v>
      </c>
      <c r="AW110" s="145">
        <v>0</v>
      </c>
      <c r="AX110" s="146">
        <v>0</v>
      </c>
      <c r="AY110" s="144">
        <v>0</v>
      </c>
      <c r="AZ110" s="145">
        <v>0</v>
      </c>
      <c r="BA110" s="145">
        <v>0</v>
      </c>
      <c r="BB110" s="145">
        <v>86</v>
      </c>
      <c r="BC110" s="145">
        <v>0</v>
      </c>
      <c r="BD110" s="145">
        <v>0</v>
      </c>
      <c r="BE110" s="145">
        <v>0</v>
      </c>
      <c r="BF110" s="144">
        <f t="shared" si="25"/>
        <v>0</v>
      </c>
      <c r="BG110" s="145">
        <f t="shared" si="19"/>
        <v>0</v>
      </c>
      <c r="BH110" s="145">
        <f t="shared" si="20"/>
        <v>0</v>
      </c>
      <c r="BI110" s="145">
        <f t="shared" si="21"/>
        <v>8.5999999999999993E-2</v>
      </c>
      <c r="BJ110" s="145">
        <f t="shared" si="22"/>
        <v>0</v>
      </c>
      <c r="BK110" s="145">
        <f t="shared" si="23"/>
        <v>0</v>
      </c>
      <c r="BL110" s="146">
        <f t="shared" si="24"/>
        <v>0</v>
      </c>
    </row>
    <row r="111" spans="1:64" x14ac:dyDescent="0.3">
      <c r="A111" s="147" t="s">
        <v>248</v>
      </c>
      <c r="B111" s="140">
        <v>0</v>
      </c>
      <c r="C111" s="141">
        <v>0</v>
      </c>
      <c r="D111" s="141">
        <v>0</v>
      </c>
      <c r="E111" s="141">
        <v>0</v>
      </c>
      <c r="F111" s="141">
        <v>0</v>
      </c>
      <c r="G111" s="141">
        <v>0</v>
      </c>
      <c r="H111" s="150">
        <v>0</v>
      </c>
      <c r="I111" s="140">
        <v>0</v>
      </c>
      <c r="J111" s="141">
        <v>0</v>
      </c>
      <c r="K111" s="141">
        <v>8461.4230000000007</v>
      </c>
      <c r="L111" s="141">
        <v>1089.191</v>
      </c>
      <c r="M111" s="141">
        <v>59.884999999999998</v>
      </c>
      <c r="N111" s="141">
        <v>0</v>
      </c>
      <c r="O111" s="150">
        <v>0</v>
      </c>
      <c r="P111" s="140">
        <v>0</v>
      </c>
      <c r="Q111" s="141">
        <v>3.87</v>
      </c>
      <c r="R111" s="141">
        <v>0</v>
      </c>
      <c r="S111" s="141">
        <v>0</v>
      </c>
      <c r="T111" s="141">
        <v>0</v>
      </c>
      <c r="U111" s="141">
        <v>0</v>
      </c>
      <c r="V111" s="150">
        <v>0</v>
      </c>
      <c r="W111" s="140">
        <v>0</v>
      </c>
      <c r="X111" s="141">
        <v>0</v>
      </c>
      <c r="Y111" s="141">
        <v>122625.56713</v>
      </c>
      <c r="Z111" s="141">
        <v>36481.49459799999</v>
      </c>
      <c r="AA111" s="141">
        <v>0</v>
      </c>
      <c r="AB111" s="141">
        <v>0</v>
      </c>
      <c r="AC111" s="150">
        <v>0</v>
      </c>
      <c r="AD111" s="140">
        <v>0</v>
      </c>
      <c r="AE111" s="141">
        <v>0</v>
      </c>
      <c r="AF111" s="141">
        <v>57676.798930000004</v>
      </c>
      <c r="AG111" s="141">
        <v>0</v>
      </c>
      <c r="AH111" s="141">
        <v>0</v>
      </c>
      <c r="AI111" s="141">
        <v>0</v>
      </c>
      <c r="AJ111" s="150">
        <v>37.698689999999999</v>
      </c>
      <c r="AK111" s="140">
        <v>0</v>
      </c>
      <c r="AL111" s="141">
        <v>3.8929</v>
      </c>
      <c r="AM111" s="141">
        <v>19041.679235016101</v>
      </c>
      <c r="AN111" s="141">
        <v>25410.984121649999</v>
      </c>
      <c r="AO111" s="141">
        <v>421.25158785100007</v>
      </c>
      <c r="AP111" s="141">
        <v>0</v>
      </c>
      <c r="AQ111" s="150">
        <v>0</v>
      </c>
      <c r="AR111" s="141">
        <v>0</v>
      </c>
      <c r="AS111" s="141">
        <v>0</v>
      </c>
      <c r="AT111" s="141">
        <v>0</v>
      </c>
      <c r="AU111" s="141">
        <v>0</v>
      </c>
      <c r="AV111" s="141">
        <v>0</v>
      </c>
      <c r="AW111" s="141">
        <v>0</v>
      </c>
      <c r="AX111" s="150">
        <v>0</v>
      </c>
      <c r="AY111" s="140">
        <v>0</v>
      </c>
      <c r="AZ111" s="142">
        <v>7.7629000000000001</v>
      </c>
      <c r="BA111" s="142">
        <v>207805.46829501609</v>
      </c>
      <c r="BB111" s="142">
        <v>62981.669719649988</v>
      </c>
      <c r="BC111" s="142">
        <v>481.13658785100006</v>
      </c>
      <c r="BD111" s="142">
        <v>0</v>
      </c>
      <c r="BE111" s="142">
        <v>37.698689999999999</v>
      </c>
      <c r="BF111" s="210">
        <f t="shared" si="25"/>
        <v>0</v>
      </c>
      <c r="BG111" s="142">
        <f t="shared" si="19"/>
        <v>7.7629000000000005E-3</v>
      </c>
      <c r="BH111" s="142">
        <f t="shared" si="20"/>
        <v>207.80546829501608</v>
      </c>
      <c r="BI111" s="142">
        <f t="shared" si="21"/>
        <v>62.981669719649986</v>
      </c>
      <c r="BJ111" s="142">
        <f t="shared" si="22"/>
        <v>0.48113658785100005</v>
      </c>
      <c r="BK111" s="142">
        <f t="shared" si="23"/>
        <v>0</v>
      </c>
      <c r="BL111" s="143">
        <f t="shared" si="24"/>
        <v>3.769869E-2</v>
      </c>
    </row>
    <row r="112" spans="1:64" s="203" customFormat="1" x14ac:dyDescent="0.3">
      <c r="A112" s="201" t="s">
        <v>59</v>
      </c>
      <c r="B112" s="202">
        <f t="shared" ref="B112:AJ112" si="29">SUM(B113:B121)</f>
        <v>0</v>
      </c>
      <c r="C112" s="202">
        <f t="shared" si="29"/>
        <v>0</v>
      </c>
      <c r="D112" s="202">
        <f t="shared" si="29"/>
        <v>17.523311999999997</v>
      </c>
      <c r="E112" s="202">
        <f t="shared" si="29"/>
        <v>0</v>
      </c>
      <c r="F112" s="202">
        <f t="shared" si="29"/>
        <v>0</v>
      </c>
      <c r="G112" s="202">
        <f t="shared" si="29"/>
        <v>0</v>
      </c>
      <c r="H112" s="202">
        <f t="shared" si="29"/>
        <v>0</v>
      </c>
      <c r="I112" s="202">
        <f t="shared" si="29"/>
        <v>0</v>
      </c>
      <c r="J112" s="202">
        <f t="shared" si="29"/>
        <v>1.802</v>
      </c>
      <c r="K112" s="202">
        <f t="shared" si="29"/>
        <v>66.406000000000006</v>
      </c>
      <c r="L112" s="202">
        <f t="shared" si="29"/>
        <v>2.3650000000000002</v>
      </c>
      <c r="M112" s="202">
        <f t="shared" si="29"/>
        <v>0</v>
      </c>
      <c r="N112" s="202">
        <f t="shared" si="29"/>
        <v>496.87400000000002</v>
      </c>
      <c r="O112" s="202">
        <f t="shared" si="29"/>
        <v>0</v>
      </c>
      <c r="P112" s="202">
        <f t="shared" si="29"/>
        <v>0</v>
      </c>
      <c r="Q112" s="202">
        <f t="shared" si="29"/>
        <v>0</v>
      </c>
      <c r="R112" s="202">
        <f t="shared" si="29"/>
        <v>0</v>
      </c>
      <c r="S112" s="202">
        <f t="shared" si="29"/>
        <v>0</v>
      </c>
      <c r="T112" s="202">
        <f t="shared" si="29"/>
        <v>0</v>
      </c>
      <c r="U112" s="202">
        <f t="shared" si="29"/>
        <v>0</v>
      </c>
      <c r="V112" s="202">
        <f t="shared" si="29"/>
        <v>0</v>
      </c>
      <c r="W112" s="202">
        <f t="shared" si="29"/>
        <v>11</v>
      </c>
      <c r="X112" s="202">
        <f t="shared" si="29"/>
        <v>7425.0695800000003</v>
      </c>
      <c r="Y112" s="202">
        <f t="shared" si="29"/>
        <v>141128.21743700001</v>
      </c>
      <c r="Z112" s="202">
        <f t="shared" si="29"/>
        <v>689.34138999999891</v>
      </c>
      <c r="AA112" s="202">
        <f t="shared" si="29"/>
        <v>0</v>
      </c>
      <c r="AB112" s="202">
        <f t="shared" si="29"/>
        <v>0</v>
      </c>
      <c r="AC112" s="202">
        <f t="shared" si="29"/>
        <v>0</v>
      </c>
      <c r="AD112" s="202">
        <f t="shared" si="29"/>
        <v>1795.01</v>
      </c>
      <c r="AE112" s="202">
        <f t="shared" si="29"/>
        <v>17625.135119999999</v>
      </c>
      <c r="AF112" s="202">
        <f t="shared" si="29"/>
        <v>69078.224439999991</v>
      </c>
      <c r="AG112" s="202">
        <f t="shared" si="29"/>
        <v>63533.98</v>
      </c>
      <c r="AH112" s="202">
        <f t="shared" si="29"/>
        <v>36.929000000000002</v>
      </c>
      <c r="AI112" s="202">
        <f t="shared" si="29"/>
        <v>0</v>
      </c>
      <c r="AJ112" s="202">
        <f t="shared" si="29"/>
        <v>0</v>
      </c>
      <c r="AK112" s="202">
        <f t="shared" ref="AK112:AQ112" si="30">SUM(AK113:AK121)</f>
        <v>0</v>
      </c>
      <c r="AL112" s="202">
        <f t="shared" si="30"/>
        <v>1111.1307999999999</v>
      </c>
      <c r="AM112" s="202">
        <f t="shared" si="30"/>
        <v>4350.4130546450006</v>
      </c>
      <c r="AN112" s="202">
        <f t="shared" si="30"/>
        <v>116.38088</v>
      </c>
      <c r="AO112" s="202">
        <f t="shared" si="30"/>
        <v>36.001100000000008</v>
      </c>
      <c r="AP112" s="202">
        <f t="shared" si="30"/>
        <v>0</v>
      </c>
      <c r="AQ112" s="202">
        <f t="shared" si="30"/>
        <v>0</v>
      </c>
      <c r="AR112" s="202">
        <f t="shared" ref="AR112:AX112" si="31">SUM(AR113:AR121)</f>
        <v>0</v>
      </c>
      <c r="AS112" s="202">
        <f t="shared" si="31"/>
        <v>14386.636200000001</v>
      </c>
      <c r="AT112" s="202">
        <f t="shared" si="31"/>
        <v>0</v>
      </c>
      <c r="AU112" s="202">
        <f t="shared" si="31"/>
        <v>0</v>
      </c>
      <c r="AV112" s="202">
        <f t="shared" si="31"/>
        <v>127.3</v>
      </c>
      <c r="AW112" s="202">
        <f t="shared" si="31"/>
        <v>0</v>
      </c>
      <c r="AX112" s="202">
        <f t="shared" si="31"/>
        <v>0</v>
      </c>
      <c r="AY112" s="202">
        <v>1806.01</v>
      </c>
      <c r="AZ112" s="202">
        <v>40549.773700000005</v>
      </c>
      <c r="BA112" s="202">
        <v>214640.784243645</v>
      </c>
      <c r="BB112" s="202">
        <v>64342.06727</v>
      </c>
      <c r="BC112" s="202">
        <v>200.23009999999996</v>
      </c>
      <c r="BD112" s="202">
        <v>496.87400000000002</v>
      </c>
      <c r="BE112" s="202">
        <v>0</v>
      </c>
      <c r="BF112" s="207">
        <f t="shared" si="25"/>
        <v>1.8060099999999999</v>
      </c>
      <c r="BG112" s="208">
        <f t="shared" si="19"/>
        <v>40.549773700000003</v>
      </c>
      <c r="BH112" s="208">
        <f t="shared" si="20"/>
        <v>214.64078424364499</v>
      </c>
      <c r="BI112" s="208">
        <f t="shared" si="21"/>
        <v>64.342067270000001</v>
      </c>
      <c r="BJ112" s="208">
        <f t="shared" si="22"/>
        <v>0.20023009999999997</v>
      </c>
      <c r="BK112" s="208">
        <f t="shared" si="23"/>
        <v>0.49687400000000004</v>
      </c>
      <c r="BL112" s="209">
        <f t="shared" si="24"/>
        <v>0</v>
      </c>
    </row>
    <row r="113" spans="1:64" x14ac:dyDescent="0.3">
      <c r="A113" s="147" t="s">
        <v>188</v>
      </c>
      <c r="B113" s="140">
        <v>0</v>
      </c>
      <c r="C113" s="141">
        <v>0</v>
      </c>
      <c r="D113" s="141">
        <v>0</v>
      </c>
      <c r="E113" s="141">
        <v>0</v>
      </c>
      <c r="F113" s="141">
        <v>0</v>
      </c>
      <c r="G113" s="141">
        <v>0</v>
      </c>
      <c r="H113" s="150">
        <v>0</v>
      </c>
      <c r="I113" s="140">
        <v>0</v>
      </c>
      <c r="J113" s="141">
        <v>0</v>
      </c>
      <c r="K113" s="141">
        <v>3.2530000000000001</v>
      </c>
      <c r="L113" s="141">
        <v>0</v>
      </c>
      <c r="M113" s="141">
        <v>0</v>
      </c>
      <c r="N113" s="141">
        <v>0</v>
      </c>
      <c r="O113" s="150">
        <v>0</v>
      </c>
      <c r="P113" s="140">
        <v>0</v>
      </c>
      <c r="Q113" s="141">
        <v>0</v>
      </c>
      <c r="R113" s="141">
        <v>0</v>
      </c>
      <c r="S113" s="141">
        <v>0</v>
      </c>
      <c r="T113" s="141">
        <v>0</v>
      </c>
      <c r="U113" s="141">
        <v>0</v>
      </c>
      <c r="V113" s="150">
        <v>0</v>
      </c>
      <c r="W113" s="140">
        <v>0</v>
      </c>
      <c r="X113" s="141">
        <v>0</v>
      </c>
      <c r="Y113" s="141">
        <v>0</v>
      </c>
      <c r="Z113" s="141">
        <v>0</v>
      </c>
      <c r="AA113" s="141">
        <v>0</v>
      </c>
      <c r="AB113" s="141">
        <v>0</v>
      </c>
      <c r="AC113" s="150">
        <v>0</v>
      </c>
      <c r="AD113" s="140">
        <v>0</v>
      </c>
      <c r="AE113" s="141">
        <v>0</v>
      </c>
      <c r="AF113" s="141">
        <v>0</v>
      </c>
      <c r="AG113" s="141">
        <v>0</v>
      </c>
      <c r="AH113" s="141">
        <v>0</v>
      </c>
      <c r="AI113" s="141">
        <v>0</v>
      </c>
      <c r="AJ113" s="150">
        <v>0</v>
      </c>
      <c r="AK113" s="140">
        <v>0</v>
      </c>
      <c r="AL113" s="141">
        <v>0</v>
      </c>
      <c r="AM113" s="141">
        <v>7.2086791000000011E-2</v>
      </c>
      <c r="AN113" s="141">
        <v>0</v>
      </c>
      <c r="AO113" s="141">
        <v>0</v>
      </c>
      <c r="AP113" s="141">
        <v>0</v>
      </c>
      <c r="AQ113" s="150">
        <v>0</v>
      </c>
      <c r="AR113" s="141">
        <v>0</v>
      </c>
      <c r="AS113" s="141">
        <v>14386.636200000001</v>
      </c>
      <c r="AT113" s="141">
        <v>0</v>
      </c>
      <c r="AU113" s="141">
        <v>0</v>
      </c>
      <c r="AV113" s="141">
        <v>0</v>
      </c>
      <c r="AW113" s="141">
        <v>0</v>
      </c>
      <c r="AX113" s="150">
        <v>0</v>
      </c>
      <c r="AY113" s="140">
        <v>0</v>
      </c>
      <c r="AZ113" s="142">
        <v>14386.636200000001</v>
      </c>
      <c r="BA113" s="142">
        <v>3.3250867909999999</v>
      </c>
      <c r="BB113" s="142">
        <v>0</v>
      </c>
      <c r="BC113" s="142">
        <v>0</v>
      </c>
      <c r="BD113" s="142">
        <v>0</v>
      </c>
      <c r="BE113" s="142">
        <v>0</v>
      </c>
      <c r="BF113" s="210">
        <f t="shared" si="25"/>
        <v>0</v>
      </c>
      <c r="BG113" s="142">
        <f t="shared" si="19"/>
        <v>14.386636200000002</v>
      </c>
      <c r="BH113" s="142">
        <f t="shared" si="20"/>
        <v>3.325086791E-3</v>
      </c>
      <c r="BI113" s="142">
        <f t="shared" si="21"/>
        <v>0</v>
      </c>
      <c r="BJ113" s="142">
        <f t="shared" si="22"/>
        <v>0</v>
      </c>
      <c r="BK113" s="142">
        <f t="shared" si="23"/>
        <v>0</v>
      </c>
      <c r="BL113" s="143">
        <f t="shared" si="24"/>
        <v>0</v>
      </c>
    </row>
    <row r="114" spans="1:64" x14ac:dyDescent="0.3">
      <c r="A114" s="148" t="s">
        <v>189</v>
      </c>
      <c r="B114" s="144">
        <v>0</v>
      </c>
      <c r="C114" s="145">
        <v>0</v>
      </c>
      <c r="D114" s="145">
        <v>17.523311999999997</v>
      </c>
      <c r="E114" s="145">
        <v>0</v>
      </c>
      <c r="F114" s="145">
        <v>0</v>
      </c>
      <c r="G114" s="145">
        <v>0</v>
      </c>
      <c r="H114" s="146">
        <v>0</v>
      </c>
      <c r="I114" s="144">
        <v>0</v>
      </c>
      <c r="J114" s="145">
        <v>0</v>
      </c>
      <c r="K114" s="145">
        <v>44.975000000000001</v>
      </c>
      <c r="L114" s="145">
        <v>2.3650000000000002</v>
      </c>
      <c r="M114" s="145">
        <v>0</v>
      </c>
      <c r="N114" s="145">
        <v>0</v>
      </c>
      <c r="O114" s="146">
        <v>0</v>
      </c>
      <c r="P114" s="144">
        <v>0</v>
      </c>
      <c r="Q114" s="145">
        <v>0</v>
      </c>
      <c r="R114" s="145">
        <v>0</v>
      </c>
      <c r="S114" s="145">
        <v>0</v>
      </c>
      <c r="T114" s="145">
        <v>0</v>
      </c>
      <c r="U114" s="145">
        <v>0</v>
      </c>
      <c r="V114" s="146">
        <v>0</v>
      </c>
      <c r="W114" s="144">
        <v>0</v>
      </c>
      <c r="X114" s="145">
        <v>0</v>
      </c>
      <c r="Y114" s="145">
        <v>0</v>
      </c>
      <c r="Z114" s="145">
        <v>10</v>
      </c>
      <c r="AA114" s="145">
        <v>0</v>
      </c>
      <c r="AB114" s="145">
        <v>0</v>
      </c>
      <c r="AC114" s="146">
        <v>0</v>
      </c>
      <c r="AD114" s="144">
        <v>0</v>
      </c>
      <c r="AE114" s="145">
        <v>0</v>
      </c>
      <c r="AF114" s="145">
        <v>0</v>
      </c>
      <c r="AG114" s="145">
        <v>0</v>
      </c>
      <c r="AH114" s="145">
        <v>0</v>
      </c>
      <c r="AI114" s="145">
        <v>0</v>
      </c>
      <c r="AJ114" s="146">
        <v>0</v>
      </c>
      <c r="AK114" s="144">
        <v>0</v>
      </c>
      <c r="AL114" s="145">
        <v>0</v>
      </c>
      <c r="AM114" s="145">
        <v>11.987900000000002</v>
      </c>
      <c r="AN114" s="145">
        <v>0</v>
      </c>
      <c r="AO114" s="145">
        <v>0</v>
      </c>
      <c r="AP114" s="145">
        <v>0</v>
      </c>
      <c r="AQ114" s="146">
        <v>0</v>
      </c>
      <c r="AR114" s="145">
        <v>0</v>
      </c>
      <c r="AS114" s="145">
        <v>0</v>
      </c>
      <c r="AT114" s="145">
        <v>0</v>
      </c>
      <c r="AU114" s="145">
        <v>0</v>
      </c>
      <c r="AV114" s="145">
        <v>0</v>
      </c>
      <c r="AW114" s="145">
        <v>0</v>
      </c>
      <c r="AX114" s="146">
        <v>0</v>
      </c>
      <c r="AY114" s="144">
        <v>0</v>
      </c>
      <c r="AZ114" s="145">
        <v>0</v>
      </c>
      <c r="BA114" s="145">
        <v>74.486211999999995</v>
      </c>
      <c r="BB114" s="145">
        <v>12.365</v>
      </c>
      <c r="BC114" s="145">
        <v>0</v>
      </c>
      <c r="BD114" s="145">
        <v>0</v>
      </c>
      <c r="BE114" s="145">
        <v>0</v>
      </c>
      <c r="BF114" s="144">
        <f t="shared" si="25"/>
        <v>0</v>
      </c>
      <c r="BG114" s="145">
        <f t="shared" si="19"/>
        <v>0</v>
      </c>
      <c r="BH114" s="145">
        <f t="shared" si="20"/>
        <v>7.4486211999999996E-2</v>
      </c>
      <c r="BI114" s="145">
        <f t="shared" si="21"/>
        <v>1.2365000000000001E-2</v>
      </c>
      <c r="BJ114" s="145">
        <f t="shared" si="22"/>
        <v>0</v>
      </c>
      <c r="BK114" s="145">
        <f t="shared" si="23"/>
        <v>0</v>
      </c>
      <c r="BL114" s="146">
        <f t="shared" si="24"/>
        <v>0</v>
      </c>
    </row>
    <row r="115" spans="1:64" x14ac:dyDescent="0.3">
      <c r="A115" s="147" t="s">
        <v>191</v>
      </c>
      <c r="B115" s="140">
        <v>0</v>
      </c>
      <c r="C115" s="141">
        <v>0</v>
      </c>
      <c r="D115" s="141">
        <v>0</v>
      </c>
      <c r="E115" s="141">
        <v>0</v>
      </c>
      <c r="F115" s="141">
        <v>0</v>
      </c>
      <c r="G115" s="141">
        <v>0</v>
      </c>
      <c r="H115" s="150">
        <v>0</v>
      </c>
      <c r="I115" s="140">
        <v>0</v>
      </c>
      <c r="J115" s="141">
        <v>0</v>
      </c>
      <c r="K115" s="141">
        <v>0</v>
      </c>
      <c r="L115" s="141">
        <v>0</v>
      </c>
      <c r="M115" s="141">
        <v>0</v>
      </c>
      <c r="N115" s="141">
        <v>0</v>
      </c>
      <c r="O115" s="150">
        <v>0</v>
      </c>
      <c r="P115" s="140">
        <v>0</v>
      </c>
      <c r="Q115" s="141">
        <v>0</v>
      </c>
      <c r="R115" s="141">
        <v>0</v>
      </c>
      <c r="S115" s="141">
        <v>0</v>
      </c>
      <c r="T115" s="141">
        <v>0</v>
      </c>
      <c r="U115" s="141">
        <v>0</v>
      </c>
      <c r="V115" s="150">
        <v>0</v>
      </c>
      <c r="W115" s="140">
        <v>0</v>
      </c>
      <c r="X115" s="141">
        <v>0</v>
      </c>
      <c r="Y115" s="141">
        <v>0</v>
      </c>
      <c r="Z115" s="141">
        <v>57</v>
      </c>
      <c r="AA115" s="141">
        <v>0</v>
      </c>
      <c r="AB115" s="141">
        <v>0</v>
      </c>
      <c r="AC115" s="150">
        <v>0</v>
      </c>
      <c r="AD115" s="140">
        <v>0</v>
      </c>
      <c r="AE115" s="141">
        <v>0</v>
      </c>
      <c r="AF115" s="141">
        <v>0</v>
      </c>
      <c r="AG115" s="141">
        <v>0</v>
      </c>
      <c r="AH115" s="141">
        <v>0</v>
      </c>
      <c r="AI115" s="141">
        <v>0</v>
      </c>
      <c r="AJ115" s="150">
        <v>0</v>
      </c>
      <c r="AK115" s="140">
        <v>0</v>
      </c>
      <c r="AL115" s="141">
        <v>0</v>
      </c>
      <c r="AM115" s="141">
        <v>2.1349</v>
      </c>
      <c r="AN115" s="141">
        <v>74.850880000000004</v>
      </c>
      <c r="AO115" s="141">
        <v>4.29</v>
      </c>
      <c r="AP115" s="141">
        <v>0</v>
      </c>
      <c r="AQ115" s="150">
        <v>0</v>
      </c>
      <c r="AR115" s="141">
        <v>0</v>
      </c>
      <c r="AS115" s="141">
        <v>0</v>
      </c>
      <c r="AT115" s="141">
        <v>0</v>
      </c>
      <c r="AU115" s="141">
        <v>0</v>
      </c>
      <c r="AV115" s="141">
        <v>0</v>
      </c>
      <c r="AW115" s="141">
        <v>0</v>
      </c>
      <c r="AX115" s="150">
        <v>0</v>
      </c>
      <c r="AY115" s="140">
        <v>0</v>
      </c>
      <c r="AZ115" s="142">
        <v>0</v>
      </c>
      <c r="BA115" s="142">
        <v>2.1349</v>
      </c>
      <c r="BB115" s="142">
        <v>131.85088000000002</v>
      </c>
      <c r="BC115" s="142">
        <v>4.29</v>
      </c>
      <c r="BD115" s="142">
        <v>0</v>
      </c>
      <c r="BE115" s="142">
        <v>0</v>
      </c>
      <c r="BF115" s="210">
        <f t="shared" si="25"/>
        <v>0</v>
      </c>
      <c r="BG115" s="142">
        <f t="shared" si="19"/>
        <v>0</v>
      </c>
      <c r="BH115" s="142">
        <f t="shared" si="20"/>
        <v>2.1348999999999999E-3</v>
      </c>
      <c r="BI115" s="142">
        <f t="shared" si="21"/>
        <v>0.13185088000000003</v>
      </c>
      <c r="BJ115" s="142">
        <f t="shared" si="22"/>
        <v>4.2900000000000004E-3</v>
      </c>
      <c r="BK115" s="142">
        <f t="shared" si="23"/>
        <v>0</v>
      </c>
      <c r="BL115" s="143">
        <f t="shared" si="24"/>
        <v>0</v>
      </c>
    </row>
    <row r="116" spans="1:64" x14ac:dyDescent="0.3">
      <c r="A116" s="148" t="s">
        <v>316</v>
      </c>
      <c r="B116" s="144">
        <v>0</v>
      </c>
      <c r="C116" s="145">
        <v>0</v>
      </c>
      <c r="D116" s="145">
        <v>0</v>
      </c>
      <c r="E116" s="145">
        <v>0</v>
      </c>
      <c r="F116" s="145">
        <v>0</v>
      </c>
      <c r="G116" s="145">
        <v>0</v>
      </c>
      <c r="H116" s="146">
        <v>0</v>
      </c>
      <c r="I116" s="144">
        <v>0</v>
      </c>
      <c r="J116" s="145">
        <v>0</v>
      </c>
      <c r="K116" s="145">
        <v>4.5540000000000003</v>
      </c>
      <c r="L116" s="145">
        <v>0</v>
      </c>
      <c r="M116" s="145">
        <v>0</v>
      </c>
      <c r="N116" s="145">
        <v>0</v>
      </c>
      <c r="O116" s="146">
        <v>0</v>
      </c>
      <c r="P116" s="144">
        <v>0</v>
      </c>
      <c r="Q116" s="145">
        <v>0</v>
      </c>
      <c r="R116" s="145">
        <v>0</v>
      </c>
      <c r="S116" s="145">
        <v>0</v>
      </c>
      <c r="T116" s="145">
        <v>0</v>
      </c>
      <c r="U116" s="145">
        <v>0</v>
      </c>
      <c r="V116" s="146">
        <v>0</v>
      </c>
      <c r="W116" s="144">
        <v>0</v>
      </c>
      <c r="X116" s="145">
        <v>0</v>
      </c>
      <c r="Y116" s="145">
        <v>0</v>
      </c>
      <c r="Z116" s="145">
        <v>0</v>
      </c>
      <c r="AA116" s="145">
        <v>0</v>
      </c>
      <c r="AB116" s="145">
        <v>0</v>
      </c>
      <c r="AC116" s="146">
        <v>0</v>
      </c>
      <c r="AD116" s="144">
        <v>0</v>
      </c>
      <c r="AE116" s="145">
        <v>0</v>
      </c>
      <c r="AF116" s="145">
        <v>0</v>
      </c>
      <c r="AG116" s="145">
        <v>0</v>
      </c>
      <c r="AH116" s="145">
        <v>0</v>
      </c>
      <c r="AI116" s="145">
        <v>0</v>
      </c>
      <c r="AJ116" s="146">
        <v>0</v>
      </c>
      <c r="AK116" s="144">
        <v>0</v>
      </c>
      <c r="AL116" s="145">
        <v>0</v>
      </c>
      <c r="AM116" s="145">
        <v>0</v>
      </c>
      <c r="AN116" s="145">
        <v>0</v>
      </c>
      <c r="AO116" s="145">
        <v>0</v>
      </c>
      <c r="AP116" s="145">
        <v>0</v>
      </c>
      <c r="AQ116" s="146">
        <v>0</v>
      </c>
      <c r="AR116" s="145">
        <v>0</v>
      </c>
      <c r="AS116" s="145">
        <v>0</v>
      </c>
      <c r="AT116" s="145">
        <v>0</v>
      </c>
      <c r="AU116" s="145">
        <v>0</v>
      </c>
      <c r="AV116" s="145">
        <v>0</v>
      </c>
      <c r="AW116" s="145">
        <v>0</v>
      </c>
      <c r="AX116" s="146">
        <v>0</v>
      </c>
      <c r="AY116" s="144">
        <v>0</v>
      </c>
      <c r="AZ116" s="145">
        <v>0</v>
      </c>
      <c r="BA116" s="145">
        <v>4.5540000000000003</v>
      </c>
      <c r="BB116" s="145">
        <v>0</v>
      </c>
      <c r="BC116" s="145">
        <v>0</v>
      </c>
      <c r="BD116" s="145">
        <v>0</v>
      </c>
      <c r="BE116" s="145">
        <v>0</v>
      </c>
      <c r="BF116" s="144">
        <f t="shared" si="25"/>
        <v>0</v>
      </c>
      <c r="BG116" s="145">
        <f t="shared" si="19"/>
        <v>0</v>
      </c>
      <c r="BH116" s="145">
        <f t="shared" si="20"/>
        <v>4.5539999999999999E-3</v>
      </c>
      <c r="BI116" s="145">
        <f t="shared" si="21"/>
        <v>0</v>
      </c>
      <c r="BJ116" s="145">
        <f t="shared" si="22"/>
        <v>0</v>
      </c>
      <c r="BK116" s="145">
        <f t="shared" si="23"/>
        <v>0</v>
      </c>
      <c r="BL116" s="146">
        <f t="shared" si="24"/>
        <v>0</v>
      </c>
    </row>
    <row r="117" spans="1:64" x14ac:dyDescent="0.3">
      <c r="A117" s="147" t="s">
        <v>192</v>
      </c>
      <c r="B117" s="140">
        <v>0</v>
      </c>
      <c r="C117" s="141">
        <v>0</v>
      </c>
      <c r="D117" s="141">
        <v>0</v>
      </c>
      <c r="E117" s="141">
        <v>0</v>
      </c>
      <c r="F117" s="141">
        <v>0</v>
      </c>
      <c r="G117" s="141">
        <v>0</v>
      </c>
      <c r="H117" s="150">
        <v>0</v>
      </c>
      <c r="I117" s="140">
        <v>0</v>
      </c>
      <c r="J117" s="141">
        <v>0</v>
      </c>
      <c r="K117" s="141">
        <v>0</v>
      </c>
      <c r="L117" s="141">
        <v>0</v>
      </c>
      <c r="M117" s="141">
        <v>0</v>
      </c>
      <c r="N117" s="141">
        <v>0</v>
      </c>
      <c r="O117" s="150">
        <v>0</v>
      </c>
      <c r="P117" s="140">
        <v>0</v>
      </c>
      <c r="Q117" s="141">
        <v>0</v>
      </c>
      <c r="R117" s="141">
        <v>0</v>
      </c>
      <c r="S117" s="141">
        <v>0</v>
      </c>
      <c r="T117" s="141">
        <v>0</v>
      </c>
      <c r="U117" s="141">
        <v>0</v>
      </c>
      <c r="V117" s="150">
        <v>0</v>
      </c>
      <c r="W117" s="140">
        <v>0</v>
      </c>
      <c r="X117" s="141">
        <v>0</v>
      </c>
      <c r="Y117" s="141">
        <v>1946.749407</v>
      </c>
      <c r="Z117" s="141">
        <v>614.73527099999887</v>
      </c>
      <c r="AA117" s="141">
        <v>0</v>
      </c>
      <c r="AB117" s="141">
        <v>0</v>
      </c>
      <c r="AC117" s="150">
        <v>0</v>
      </c>
      <c r="AD117" s="140">
        <v>0</v>
      </c>
      <c r="AE117" s="141">
        <v>0</v>
      </c>
      <c r="AF117" s="141">
        <v>0</v>
      </c>
      <c r="AG117" s="141">
        <v>0</v>
      </c>
      <c r="AH117" s="141">
        <v>0</v>
      </c>
      <c r="AI117" s="141">
        <v>0</v>
      </c>
      <c r="AJ117" s="150">
        <v>0</v>
      </c>
      <c r="AK117" s="140">
        <v>0</v>
      </c>
      <c r="AL117" s="141">
        <v>0</v>
      </c>
      <c r="AM117" s="141">
        <v>4.5263999999999998</v>
      </c>
      <c r="AN117" s="141">
        <v>0</v>
      </c>
      <c r="AO117" s="141">
        <v>0</v>
      </c>
      <c r="AP117" s="141">
        <v>0</v>
      </c>
      <c r="AQ117" s="150">
        <v>0</v>
      </c>
      <c r="AR117" s="141">
        <v>0</v>
      </c>
      <c r="AS117" s="141">
        <v>0</v>
      </c>
      <c r="AT117" s="141">
        <v>0</v>
      </c>
      <c r="AU117" s="141">
        <v>0</v>
      </c>
      <c r="AV117" s="141">
        <v>0</v>
      </c>
      <c r="AW117" s="141">
        <v>0</v>
      </c>
      <c r="AX117" s="150">
        <v>0</v>
      </c>
      <c r="AY117" s="140">
        <v>0</v>
      </c>
      <c r="AZ117" s="142">
        <v>0</v>
      </c>
      <c r="BA117" s="142">
        <v>1951.275807</v>
      </c>
      <c r="BB117" s="142">
        <v>614.73527099999887</v>
      </c>
      <c r="BC117" s="142">
        <v>0</v>
      </c>
      <c r="BD117" s="142">
        <v>0</v>
      </c>
      <c r="BE117" s="142">
        <v>0</v>
      </c>
      <c r="BF117" s="210">
        <f t="shared" si="25"/>
        <v>0</v>
      </c>
      <c r="BG117" s="142">
        <f t="shared" si="19"/>
        <v>0</v>
      </c>
      <c r="BH117" s="142">
        <f t="shared" si="20"/>
        <v>1.951275807</v>
      </c>
      <c r="BI117" s="142">
        <f t="shared" si="21"/>
        <v>0.61473527099999892</v>
      </c>
      <c r="BJ117" s="142">
        <f t="shared" si="22"/>
        <v>0</v>
      </c>
      <c r="BK117" s="142">
        <f t="shared" si="23"/>
        <v>0</v>
      </c>
      <c r="BL117" s="143">
        <f t="shared" si="24"/>
        <v>0</v>
      </c>
    </row>
    <row r="118" spans="1:64" x14ac:dyDescent="0.3">
      <c r="A118" s="148" t="s">
        <v>317</v>
      </c>
      <c r="B118" s="144">
        <v>0</v>
      </c>
      <c r="C118" s="145">
        <v>0</v>
      </c>
      <c r="D118" s="145">
        <v>0</v>
      </c>
      <c r="E118" s="145">
        <v>0</v>
      </c>
      <c r="F118" s="145">
        <v>0</v>
      </c>
      <c r="G118" s="145">
        <v>0</v>
      </c>
      <c r="H118" s="146">
        <v>0</v>
      </c>
      <c r="I118" s="144">
        <v>0</v>
      </c>
      <c r="J118" s="145">
        <v>0</v>
      </c>
      <c r="K118" s="145">
        <v>0</v>
      </c>
      <c r="L118" s="145">
        <v>0</v>
      </c>
      <c r="M118" s="145">
        <v>0</v>
      </c>
      <c r="N118" s="145">
        <v>0</v>
      </c>
      <c r="O118" s="146">
        <v>0</v>
      </c>
      <c r="P118" s="144">
        <v>0</v>
      </c>
      <c r="Q118" s="145">
        <v>0</v>
      </c>
      <c r="R118" s="145">
        <v>0</v>
      </c>
      <c r="S118" s="145">
        <v>0</v>
      </c>
      <c r="T118" s="145">
        <v>0</v>
      </c>
      <c r="U118" s="145">
        <v>0</v>
      </c>
      <c r="V118" s="146">
        <v>0</v>
      </c>
      <c r="W118" s="144">
        <v>11</v>
      </c>
      <c r="X118" s="145">
        <v>0</v>
      </c>
      <c r="Y118" s="145">
        <v>0</v>
      </c>
      <c r="Z118" s="145">
        <v>0</v>
      </c>
      <c r="AA118" s="145">
        <v>0</v>
      </c>
      <c r="AB118" s="145">
        <v>0</v>
      </c>
      <c r="AC118" s="146">
        <v>0</v>
      </c>
      <c r="AD118" s="144">
        <v>0</v>
      </c>
      <c r="AE118" s="145">
        <v>0</v>
      </c>
      <c r="AF118" s="145">
        <v>0</v>
      </c>
      <c r="AG118" s="145">
        <v>0</v>
      </c>
      <c r="AH118" s="145">
        <v>0</v>
      </c>
      <c r="AI118" s="145">
        <v>0</v>
      </c>
      <c r="AJ118" s="146">
        <v>0</v>
      </c>
      <c r="AK118" s="144">
        <v>0</v>
      </c>
      <c r="AL118" s="145">
        <v>0</v>
      </c>
      <c r="AM118" s="145">
        <v>0</v>
      </c>
      <c r="AN118" s="145">
        <v>0</v>
      </c>
      <c r="AO118" s="145">
        <v>0</v>
      </c>
      <c r="AP118" s="145">
        <v>0</v>
      </c>
      <c r="AQ118" s="146">
        <v>0</v>
      </c>
      <c r="AR118" s="145">
        <v>0</v>
      </c>
      <c r="AS118" s="145">
        <v>0</v>
      </c>
      <c r="AT118" s="145">
        <v>0</v>
      </c>
      <c r="AU118" s="145">
        <v>0</v>
      </c>
      <c r="AV118" s="145">
        <v>0</v>
      </c>
      <c r="AW118" s="145">
        <v>0</v>
      </c>
      <c r="AX118" s="146">
        <v>0</v>
      </c>
      <c r="AY118" s="144">
        <v>11</v>
      </c>
      <c r="AZ118" s="145">
        <v>0</v>
      </c>
      <c r="BA118" s="145">
        <v>0</v>
      </c>
      <c r="BB118" s="145">
        <v>0</v>
      </c>
      <c r="BC118" s="145">
        <v>0</v>
      </c>
      <c r="BD118" s="145">
        <v>0</v>
      </c>
      <c r="BE118" s="145">
        <v>0</v>
      </c>
      <c r="BF118" s="144">
        <f t="shared" si="25"/>
        <v>1.0999999999999999E-2</v>
      </c>
      <c r="BG118" s="145">
        <f t="shared" si="19"/>
        <v>0</v>
      </c>
      <c r="BH118" s="145">
        <f t="shared" si="20"/>
        <v>0</v>
      </c>
      <c r="BI118" s="145">
        <f t="shared" si="21"/>
        <v>0</v>
      </c>
      <c r="BJ118" s="145">
        <f t="shared" si="22"/>
        <v>0</v>
      </c>
      <c r="BK118" s="145">
        <f t="shared" si="23"/>
        <v>0</v>
      </c>
      <c r="BL118" s="146">
        <f t="shared" si="24"/>
        <v>0</v>
      </c>
    </row>
    <row r="119" spans="1:64" x14ac:dyDescent="0.3">
      <c r="A119" s="147" t="s">
        <v>194</v>
      </c>
      <c r="B119" s="140">
        <v>0</v>
      </c>
      <c r="C119" s="141">
        <v>0</v>
      </c>
      <c r="D119" s="141">
        <v>0</v>
      </c>
      <c r="E119" s="141">
        <v>0</v>
      </c>
      <c r="F119" s="141">
        <v>0</v>
      </c>
      <c r="G119" s="141">
        <v>0</v>
      </c>
      <c r="H119" s="150">
        <v>0</v>
      </c>
      <c r="I119" s="140">
        <v>0</v>
      </c>
      <c r="J119" s="141">
        <v>0</v>
      </c>
      <c r="K119" s="141">
        <v>0</v>
      </c>
      <c r="L119" s="141">
        <v>0</v>
      </c>
      <c r="M119" s="141">
        <v>0</v>
      </c>
      <c r="N119" s="141">
        <v>0</v>
      </c>
      <c r="O119" s="150">
        <v>0</v>
      </c>
      <c r="P119" s="140">
        <v>0</v>
      </c>
      <c r="Q119" s="141">
        <v>0</v>
      </c>
      <c r="R119" s="141">
        <v>0</v>
      </c>
      <c r="S119" s="141">
        <v>0</v>
      </c>
      <c r="T119" s="141">
        <v>0</v>
      </c>
      <c r="U119" s="141">
        <v>0</v>
      </c>
      <c r="V119" s="150">
        <v>0</v>
      </c>
      <c r="W119" s="140">
        <v>0</v>
      </c>
      <c r="X119" s="141">
        <v>7425.0695800000003</v>
      </c>
      <c r="Y119" s="141">
        <v>0</v>
      </c>
      <c r="Z119" s="141">
        <v>0</v>
      </c>
      <c r="AA119" s="141">
        <v>0</v>
      </c>
      <c r="AB119" s="141">
        <v>0</v>
      </c>
      <c r="AC119" s="150">
        <v>0</v>
      </c>
      <c r="AD119" s="140">
        <v>0</v>
      </c>
      <c r="AE119" s="141">
        <v>3396.8554399999998</v>
      </c>
      <c r="AF119" s="141">
        <v>0</v>
      </c>
      <c r="AG119" s="141">
        <v>0</v>
      </c>
      <c r="AH119" s="141">
        <v>0</v>
      </c>
      <c r="AI119" s="141">
        <v>0</v>
      </c>
      <c r="AJ119" s="150">
        <v>0</v>
      </c>
      <c r="AK119" s="140">
        <v>0</v>
      </c>
      <c r="AL119" s="141">
        <v>0</v>
      </c>
      <c r="AM119" s="141">
        <v>0</v>
      </c>
      <c r="AN119" s="141">
        <v>0</v>
      </c>
      <c r="AO119" s="141">
        <v>4.4400000000000004</v>
      </c>
      <c r="AP119" s="141">
        <v>0</v>
      </c>
      <c r="AQ119" s="150">
        <v>0</v>
      </c>
      <c r="AR119" s="141">
        <v>0</v>
      </c>
      <c r="AS119" s="141">
        <v>0</v>
      </c>
      <c r="AT119" s="141">
        <v>0</v>
      </c>
      <c r="AU119" s="141">
        <v>0</v>
      </c>
      <c r="AV119" s="141">
        <v>0</v>
      </c>
      <c r="AW119" s="141">
        <v>0</v>
      </c>
      <c r="AX119" s="150">
        <v>0</v>
      </c>
      <c r="AY119" s="140">
        <v>0</v>
      </c>
      <c r="AZ119" s="142">
        <v>10821.925020000001</v>
      </c>
      <c r="BA119" s="142">
        <v>0</v>
      </c>
      <c r="BB119" s="142">
        <v>0</v>
      </c>
      <c r="BC119" s="142">
        <v>4.4400000000000004</v>
      </c>
      <c r="BD119" s="142">
        <v>0</v>
      </c>
      <c r="BE119" s="142">
        <v>0</v>
      </c>
      <c r="BF119" s="210">
        <f t="shared" si="25"/>
        <v>0</v>
      </c>
      <c r="BG119" s="142">
        <f t="shared" si="19"/>
        <v>10.82192502</v>
      </c>
      <c r="BH119" s="142">
        <f t="shared" si="20"/>
        <v>0</v>
      </c>
      <c r="BI119" s="142">
        <f t="shared" si="21"/>
        <v>0</v>
      </c>
      <c r="BJ119" s="142">
        <f t="shared" si="22"/>
        <v>4.4400000000000004E-3</v>
      </c>
      <c r="BK119" s="142">
        <f t="shared" si="23"/>
        <v>0</v>
      </c>
      <c r="BL119" s="143">
        <f t="shared" si="24"/>
        <v>0</v>
      </c>
    </row>
    <row r="120" spans="1:64" x14ac:dyDescent="0.3">
      <c r="A120" s="148" t="s">
        <v>195</v>
      </c>
      <c r="B120" s="144">
        <v>0</v>
      </c>
      <c r="C120" s="145">
        <v>0</v>
      </c>
      <c r="D120" s="145">
        <v>0</v>
      </c>
      <c r="E120" s="145">
        <v>0</v>
      </c>
      <c r="F120" s="145">
        <v>0</v>
      </c>
      <c r="G120" s="145">
        <v>0</v>
      </c>
      <c r="H120" s="146">
        <v>0</v>
      </c>
      <c r="I120" s="144">
        <v>0</v>
      </c>
      <c r="J120" s="145">
        <v>1.802</v>
      </c>
      <c r="K120" s="145">
        <v>5.2030000000000003</v>
      </c>
      <c r="L120" s="145">
        <v>0</v>
      </c>
      <c r="M120" s="145">
        <v>0</v>
      </c>
      <c r="N120" s="145">
        <v>496.87400000000002</v>
      </c>
      <c r="O120" s="146">
        <v>0</v>
      </c>
      <c r="P120" s="144">
        <v>0</v>
      </c>
      <c r="Q120" s="145">
        <v>0</v>
      </c>
      <c r="R120" s="145">
        <v>0</v>
      </c>
      <c r="S120" s="145">
        <v>0</v>
      </c>
      <c r="T120" s="145">
        <v>0</v>
      </c>
      <c r="U120" s="145">
        <v>0</v>
      </c>
      <c r="V120" s="146">
        <v>0</v>
      </c>
      <c r="W120" s="144">
        <v>0</v>
      </c>
      <c r="X120" s="145">
        <v>0</v>
      </c>
      <c r="Y120" s="145">
        <v>40.341979999999907</v>
      </c>
      <c r="Z120" s="145">
        <v>7.6061189999999996</v>
      </c>
      <c r="AA120" s="145">
        <v>0</v>
      </c>
      <c r="AB120" s="145">
        <v>0</v>
      </c>
      <c r="AC120" s="146">
        <v>0</v>
      </c>
      <c r="AD120" s="144">
        <v>1795.01</v>
      </c>
      <c r="AE120" s="145">
        <v>14228.27968</v>
      </c>
      <c r="AF120" s="145">
        <v>69055.059439999997</v>
      </c>
      <c r="AG120" s="145">
        <v>63533.98</v>
      </c>
      <c r="AH120" s="145">
        <v>36.929000000000002</v>
      </c>
      <c r="AI120" s="145">
        <v>0</v>
      </c>
      <c r="AJ120" s="146">
        <v>0</v>
      </c>
      <c r="AK120" s="144">
        <v>0</v>
      </c>
      <c r="AL120" s="145">
        <v>1106.4006999999999</v>
      </c>
      <c r="AM120" s="145">
        <v>142.72910000000005</v>
      </c>
      <c r="AN120" s="145">
        <v>41.53</v>
      </c>
      <c r="AO120" s="145">
        <v>27.271100000000004</v>
      </c>
      <c r="AP120" s="145">
        <v>0</v>
      </c>
      <c r="AQ120" s="146">
        <v>0</v>
      </c>
      <c r="AR120" s="145">
        <v>0</v>
      </c>
      <c r="AS120" s="145">
        <v>0</v>
      </c>
      <c r="AT120" s="145">
        <v>0</v>
      </c>
      <c r="AU120" s="145">
        <v>0</v>
      </c>
      <c r="AV120" s="145">
        <v>127.3</v>
      </c>
      <c r="AW120" s="145">
        <v>0</v>
      </c>
      <c r="AX120" s="146">
        <v>0</v>
      </c>
      <c r="AY120" s="144">
        <v>1795.01</v>
      </c>
      <c r="AZ120" s="145">
        <v>15336.482379999999</v>
      </c>
      <c r="BA120" s="145">
        <v>69243.333519999986</v>
      </c>
      <c r="BB120" s="145">
        <v>63583.116118999998</v>
      </c>
      <c r="BC120" s="145">
        <v>191.50009999999997</v>
      </c>
      <c r="BD120" s="145">
        <v>496.87400000000002</v>
      </c>
      <c r="BE120" s="145">
        <v>0</v>
      </c>
      <c r="BF120" s="144">
        <f t="shared" si="25"/>
        <v>1.79501</v>
      </c>
      <c r="BG120" s="145">
        <f t="shared" si="19"/>
        <v>15.33648238</v>
      </c>
      <c r="BH120" s="145">
        <f t="shared" si="20"/>
        <v>69.243333519999979</v>
      </c>
      <c r="BI120" s="145">
        <f t="shared" si="21"/>
        <v>63.583116118999996</v>
      </c>
      <c r="BJ120" s="145">
        <f t="shared" si="22"/>
        <v>0.19150009999999998</v>
      </c>
      <c r="BK120" s="145">
        <f t="shared" si="23"/>
        <v>0.49687400000000004</v>
      </c>
      <c r="BL120" s="146">
        <f t="shared" si="24"/>
        <v>0</v>
      </c>
    </row>
    <row r="121" spans="1:64" x14ac:dyDescent="0.3">
      <c r="A121" s="147" t="s">
        <v>196</v>
      </c>
      <c r="B121" s="140">
        <v>0</v>
      </c>
      <c r="C121" s="141">
        <v>0</v>
      </c>
      <c r="D121" s="141">
        <v>0</v>
      </c>
      <c r="E121" s="141">
        <v>0</v>
      </c>
      <c r="F121" s="141">
        <v>0</v>
      </c>
      <c r="G121" s="141">
        <v>0</v>
      </c>
      <c r="H121" s="150">
        <v>0</v>
      </c>
      <c r="I121" s="140">
        <v>0</v>
      </c>
      <c r="J121" s="141">
        <v>0</v>
      </c>
      <c r="K121" s="141">
        <v>8.4209999999999994</v>
      </c>
      <c r="L121" s="141">
        <v>0</v>
      </c>
      <c r="M121" s="141">
        <v>0</v>
      </c>
      <c r="N121" s="141">
        <v>0</v>
      </c>
      <c r="O121" s="150">
        <v>0</v>
      </c>
      <c r="P121" s="140">
        <v>0</v>
      </c>
      <c r="Q121" s="141">
        <v>0</v>
      </c>
      <c r="R121" s="141">
        <v>0</v>
      </c>
      <c r="S121" s="141">
        <v>0</v>
      </c>
      <c r="T121" s="141">
        <v>0</v>
      </c>
      <c r="U121" s="141">
        <v>0</v>
      </c>
      <c r="V121" s="150">
        <v>0</v>
      </c>
      <c r="W121" s="140">
        <v>0</v>
      </c>
      <c r="X121" s="141">
        <v>0</v>
      </c>
      <c r="Y121" s="141">
        <v>139141.12605000002</v>
      </c>
      <c r="Z121" s="141">
        <v>0</v>
      </c>
      <c r="AA121" s="141">
        <v>0</v>
      </c>
      <c r="AB121" s="141">
        <v>0</v>
      </c>
      <c r="AC121" s="150">
        <v>0</v>
      </c>
      <c r="AD121" s="140">
        <v>0</v>
      </c>
      <c r="AE121" s="141">
        <v>0</v>
      </c>
      <c r="AF121" s="141">
        <v>23.164999999999999</v>
      </c>
      <c r="AG121" s="141">
        <v>0</v>
      </c>
      <c r="AH121" s="141">
        <v>0</v>
      </c>
      <c r="AI121" s="141">
        <v>0</v>
      </c>
      <c r="AJ121" s="150">
        <v>0</v>
      </c>
      <c r="AK121" s="140">
        <v>0</v>
      </c>
      <c r="AL121" s="141">
        <v>4.7301000000000002</v>
      </c>
      <c r="AM121" s="141">
        <v>4188.9626678540008</v>
      </c>
      <c r="AN121" s="141">
        <v>0</v>
      </c>
      <c r="AO121" s="141">
        <v>0</v>
      </c>
      <c r="AP121" s="141">
        <v>0</v>
      </c>
      <c r="AQ121" s="150">
        <v>0</v>
      </c>
      <c r="AR121" s="141">
        <v>0</v>
      </c>
      <c r="AS121" s="141">
        <v>0</v>
      </c>
      <c r="AT121" s="141">
        <v>0</v>
      </c>
      <c r="AU121" s="141">
        <v>0</v>
      </c>
      <c r="AV121" s="141">
        <v>0</v>
      </c>
      <c r="AW121" s="141">
        <v>0</v>
      </c>
      <c r="AX121" s="150">
        <v>0</v>
      </c>
      <c r="AY121" s="140">
        <v>0</v>
      </c>
      <c r="AZ121" s="142">
        <v>4.7301000000000002</v>
      </c>
      <c r="BA121" s="142">
        <v>143361.67471785401</v>
      </c>
      <c r="BB121" s="142">
        <v>0</v>
      </c>
      <c r="BC121" s="142">
        <v>0</v>
      </c>
      <c r="BD121" s="142">
        <v>0</v>
      </c>
      <c r="BE121" s="142">
        <v>0</v>
      </c>
      <c r="BF121" s="210">
        <f t="shared" si="25"/>
        <v>0</v>
      </c>
      <c r="BG121" s="142">
        <f t="shared" si="19"/>
        <v>4.7301000000000001E-3</v>
      </c>
      <c r="BH121" s="142">
        <f t="shared" si="20"/>
        <v>143.36167471785402</v>
      </c>
      <c r="BI121" s="142">
        <f t="shared" si="21"/>
        <v>0</v>
      </c>
      <c r="BJ121" s="142">
        <f t="shared" si="22"/>
        <v>0</v>
      </c>
      <c r="BK121" s="142">
        <f t="shared" si="23"/>
        <v>0</v>
      </c>
      <c r="BL121" s="143">
        <f t="shared" si="24"/>
        <v>0</v>
      </c>
    </row>
    <row r="122" spans="1:64" s="203" customFormat="1" x14ac:dyDescent="0.3">
      <c r="A122" s="201" t="s">
        <v>142</v>
      </c>
      <c r="B122" s="202">
        <f t="shared" ref="B122:AJ122" si="32">SUM(B123:B127)</f>
        <v>0</v>
      </c>
      <c r="C122" s="202">
        <f t="shared" si="32"/>
        <v>1783.86</v>
      </c>
      <c r="D122" s="202">
        <f t="shared" si="32"/>
        <v>42</v>
      </c>
      <c r="E122" s="202">
        <f t="shared" si="32"/>
        <v>65</v>
      </c>
      <c r="F122" s="202">
        <f t="shared" si="32"/>
        <v>0</v>
      </c>
      <c r="G122" s="202">
        <f t="shared" si="32"/>
        <v>0</v>
      </c>
      <c r="H122" s="202">
        <f t="shared" si="32"/>
        <v>0</v>
      </c>
      <c r="I122" s="202">
        <f t="shared" si="32"/>
        <v>0</v>
      </c>
      <c r="J122" s="202">
        <f t="shared" si="32"/>
        <v>497.37200000000001</v>
      </c>
      <c r="K122" s="202">
        <f t="shared" si="32"/>
        <v>0.2</v>
      </c>
      <c r="L122" s="202">
        <f t="shared" si="32"/>
        <v>83.001959999999997</v>
      </c>
      <c r="M122" s="202">
        <f t="shared" si="32"/>
        <v>0.2</v>
      </c>
      <c r="N122" s="202">
        <f t="shared" si="32"/>
        <v>0.53</v>
      </c>
      <c r="O122" s="202">
        <f t="shared" si="32"/>
        <v>0</v>
      </c>
      <c r="P122" s="202">
        <f t="shared" si="32"/>
        <v>0</v>
      </c>
      <c r="Q122" s="202">
        <f t="shared" si="32"/>
        <v>3494.0499999999997</v>
      </c>
      <c r="R122" s="202">
        <f t="shared" si="32"/>
        <v>0</v>
      </c>
      <c r="S122" s="202">
        <f t="shared" si="32"/>
        <v>0</v>
      </c>
      <c r="T122" s="202">
        <f t="shared" si="32"/>
        <v>4895.4089999999997</v>
      </c>
      <c r="U122" s="202">
        <f t="shared" si="32"/>
        <v>0</v>
      </c>
      <c r="V122" s="202">
        <f t="shared" si="32"/>
        <v>0</v>
      </c>
      <c r="W122" s="202">
        <f t="shared" si="32"/>
        <v>0</v>
      </c>
      <c r="X122" s="202">
        <f t="shared" si="32"/>
        <v>5247.0153229999896</v>
      </c>
      <c r="Y122" s="202">
        <f t="shared" si="32"/>
        <v>0</v>
      </c>
      <c r="Z122" s="202">
        <f t="shared" si="32"/>
        <v>15430.953433999999</v>
      </c>
      <c r="AA122" s="202">
        <f t="shared" si="32"/>
        <v>0</v>
      </c>
      <c r="AB122" s="202">
        <f t="shared" si="32"/>
        <v>0</v>
      </c>
      <c r="AC122" s="202">
        <f t="shared" si="32"/>
        <v>0</v>
      </c>
      <c r="AD122" s="202">
        <f t="shared" si="32"/>
        <v>602.12856954969902</v>
      </c>
      <c r="AE122" s="202">
        <f t="shared" si="32"/>
        <v>291067.19733497588</v>
      </c>
      <c r="AF122" s="202">
        <f t="shared" si="32"/>
        <v>18133.04562467325</v>
      </c>
      <c r="AG122" s="202">
        <f t="shared" si="32"/>
        <v>178.40326040330001</v>
      </c>
      <c r="AH122" s="202">
        <f t="shared" si="32"/>
        <v>2380.6946807861982</v>
      </c>
      <c r="AI122" s="202">
        <f t="shared" si="32"/>
        <v>0.101024092862042</v>
      </c>
      <c r="AJ122" s="202">
        <f t="shared" si="32"/>
        <v>224.33347000000001</v>
      </c>
      <c r="AK122" s="202">
        <f t="shared" ref="AK122:AQ122" si="33">SUM(AK123:AK127)</f>
        <v>1347.21261</v>
      </c>
      <c r="AL122" s="202">
        <f t="shared" si="33"/>
        <v>348.20709999999997</v>
      </c>
      <c r="AM122" s="202">
        <f t="shared" si="33"/>
        <v>9.7630999999999997</v>
      </c>
      <c r="AN122" s="202">
        <f t="shared" si="33"/>
        <v>0</v>
      </c>
      <c r="AO122" s="202">
        <f t="shared" si="33"/>
        <v>496</v>
      </c>
      <c r="AP122" s="202">
        <f t="shared" si="33"/>
        <v>0</v>
      </c>
      <c r="AQ122" s="202">
        <f t="shared" si="33"/>
        <v>0</v>
      </c>
      <c r="AR122" s="202">
        <f t="shared" ref="AR122:AX122" si="34">SUM(AR123:AR127)</f>
        <v>0</v>
      </c>
      <c r="AS122" s="202">
        <f t="shared" si="34"/>
        <v>0</v>
      </c>
      <c r="AT122" s="202">
        <f t="shared" si="34"/>
        <v>0</v>
      </c>
      <c r="AU122" s="202">
        <f t="shared" si="34"/>
        <v>0</v>
      </c>
      <c r="AV122" s="202">
        <f t="shared" si="34"/>
        <v>2703.73</v>
      </c>
      <c r="AW122" s="202">
        <f t="shared" si="34"/>
        <v>0</v>
      </c>
      <c r="AX122" s="202">
        <f t="shared" si="34"/>
        <v>0</v>
      </c>
      <c r="AY122" s="202">
        <v>1949.3411795496991</v>
      </c>
      <c r="AZ122" s="202">
        <v>302437.70175797585</v>
      </c>
      <c r="BA122" s="202">
        <v>18185.008724673251</v>
      </c>
      <c r="BB122" s="202">
        <v>15757.358654403299</v>
      </c>
      <c r="BC122" s="202">
        <v>10476.033680786199</v>
      </c>
      <c r="BD122" s="202">
        <v>0.63102409286204209</v>
      </c>
      <c r="BE122" s="202">
        <v>224.33347000000001</v>
      </c>
      <c r="BF122" s="207">
        <f t="shared" si="25"/>
        <v>1.9493411795496991</v>
      </c>
      <c r="BG122" s="208">
        <f t="shared" si="19"/>
        <v>302.43770175797584</v>
      </c>
      <c r="BH122" s="208">
        <f t="shared" si="20"/>
        <v>18.185008724673249</v>
      </c>
      <c r="BI122" s="208">
        <f t="shared" si="21"/>
        <v>15.7573586544033</v>
      </c>
      <c r="BJ122" s="208">
        <f t="shared" si="22"/>
        <v>10.476033680786198</v>
      </c>
      <c r="BK122" s="208">
        <f t="shared" si="23"/>
        <v>6.3102409286204205E-4</v>
      </c>
      <c r="BL122" s="209">
        <f t="shared" si="24"/>
        <v>0.22433347000000001</v>
      </c>
    </row>
    <row r="123" spans="1:64" x14ac:dyDescent="0.3">
      <c r="A123" s="147" t="s">
        <v>276</v>
      </c>
      <c r="B123" s="140">
        <v>0</v>
      </c>
      <c r="C123" s="141">
        <v>1783.86</v>
      </c>
      <c r="D123" s="141">
        <v>42</v>
      </c>
      <c r="E123" s="141">
        <v>41</v>
      </c>
      <c r="F123" s="141">
        <v>0</v>
      </c>
      <c r="G123" s="141">
        <v>0</v>
      </c>
      <c r="H123" s="150">
        <v>0</v>
      </c>
      <c r="I123" s="140">
        <v>0</v>
      </c>
      <c r="J123" s="141">
        <v>6.4020000000000001</v>
      </c>
      <c r="K123" s="141">
        <v>0.2</v>
      </c>
      <c r="L123" s="141">
        <v>83.001959999999997</v>
      </c>
      <c r="M123" s="141">
        <v>0.2</v>
      </c>
      <c r="N123" s="141">
        <v>0.53</v>
      </c>
      <c r="O123" s="150">
        <v>0</v>
      </c>
      <c r="P123" s="140">
        <v>0</v>
      </c>
      <c r="Q123" s="141">
        <v>2485.0079999999998</v>
      </c>
      <c r="R123" s="141">
        <v>0</v>
      </c>
      <c r="S123" s="141">
        <v>0</v>
      </c>
      <c r="T123" s="141">
        <v>3940.0320000000002</v>
      </c>
      <c r="U123" s="141">
        <v>0</v>
      </c>
      <c r="V123" s="150">
        <v>0</v>
      </c>
      <c r="W123" s="140">
        <v>0</v>
      </c>
      <c r="X123" s="141">
        <v>5247.0153229999896</v>
      </c>
      <c r="Y123" s="141">
        <v>0</v>
      </c>
      <c r="Z123" s="141">
        <v>15430.953433999999</v>
      </c>
      <c r="AA123" s="141">
        <v>0</v>
      </c>
      <c r="AB123" s="141">
        <v>0</v>
      </c>
      <c r="AC123" s="150">
        <v>0</v>
      </c>
      <c r="AD123" s="140">
        <v>601.97538492613205</v>
      </c>
      <c r="AE123" s="141">
        <v>254944.39761125401</v>
      </c>
      <c r="AF123" s="141">
        <v>17600.04562467325</v>
      </c>
      <c r="AG123" s="141">
        <v>178.39464474020801</v>
      </c>
      <c r="AH123" s="141">
        <v>2380.6946807861982</v>
      </c>
      <c r="AI123" s="141">
        <v>0.101024092862042</v>
      </c>
      <c r="AJ123" s="150">
        <v>224.33347000000001</v>
      </c>
      <c r="AK123" s="140">
        <v>0</v>
      </c>
      <c r="AL123" s="141">
        <v>69.207099999999997</v>
      </c>
      <c r="AM123" s="141">
        <v>0</v>
      </c>
      <c r="AN123" s="141">
        <v>0</v>
      </c>
      <c r="AO123" s="141">
        <v>496</v>
      </c>
      <c r="AP123" s="141">
        <v>0</v>
      </c>
      <c r="AQ123" s="150">
        <v>0</v>
      </c>
      <c r="AR123" s="141">
        <v>0</v>
      </c>
      <c r="AS123" s="141">
        <v>0</v>
      </c>
      <c r="AT123" s="141">
        <v>0</v>
      </c>
      <c r="AU123" s="141">
        <v>0</v>
      </c>
      <c r="AV123" s="141">
        <v>2703.73</v>
      </c>
      <c r="AW123" s="141">
        <v>0</v>
      </c>
      <c r="AX123" s="150">
        <v>0</v>
      </c>
      <c r="AY123" s="140">
        <v>601.97538492613205</v>
      </c>
      <c r="AZ123" s="142">
        <v>264535.890034254</v>
      </c>
      <c r="BA123" s="142">
        <v>17642.245624673251</v>
      </c>
      <c r="BB123" s="142">
        <v>15733.350038740207</v>
      </c>
      <c r="BC123" s="142">
        <v>9520.6566807861982</v>
      </c>
      <c r="BD123" s="142">
        <v>0.63102409286204209</v>
      </c>
      <c r="BE123" s="142">
        <v>224.33347000000001</v>
      </c>
      <c r="BF123" s="210">
        <f t="shared" si="25"/>
        <v>0.60197538492613201</v>
      </c>
      <c r="BG123" s="142">
        <f t="shared" si="19"/>
        <v>264.53589003425401</v>
      </c>
      <c r="BH123" s="142">
        <f t="shared" si="20"/>
        <v>17.642245624673251</v>
      </c>
      <c r="BI123" s="142">
        <f t="shared" si="21"/>
        <v>15.733350038740207</v>
      </c>
      <c r="BJ123" s="142">
        <f t="shared" si="22"/>
        <v>9.5206566807861979</v>
      </c>
      <c r="BK123" s="142">
        <f t="shared" si="23"/>
        <v>6.3102409286204205E-4</v>
      </c>
      <c r="BL123" s="143">
        <f t="shared" si="24"/>
        <v>0.22433347000000001</v>
      </c>
    </row>
    <row r="124" spans="1:64" x14ac:dyDescent="0.3">
      <c r="A124" s="148" t="s">
        <v>277</v>
      </c>
      <c r="B124" s="144">
        <v>0</v>
      </c>
      <c r="C124" s="145">
        <v>0</v>
      </c>
      <c r="D124" s="145">
        <v>0</v>
      </c>
      <c r="E124" s="145">
        <v>0</v>
      </c>
      <c r="F124" s="145">
        <v>0</v>
      </c>
      <c r="G124" s="145">
        <v>0</v>
      </c>
      <c r="H124" s="146">
        <v>0</v>
      </c>
      <c r="I124" s="144">
        <v>0</v>
      </c>
      <c r="J124" s="145">
        <v>0</v>
      </c>
      <c r="K124" s="145">
        <v>0</v>
      </c>
      <c r="L124" s="145">
        <v>0</v>
      </c>
      <c r="M124" s="145">
        <v>0</v>
      </c>
      <c r="N124" s="145">
        <v>0</v>
      </c>
      <c r="O124" s="146">
        <v>0</v>
      </c>
      <c r="P124" s="144">
        <v>0</v>
      </c>
      <c r="Q124" s="145">
        <v>0</v>
      </c>
      <c r="R124" s="145">
        <v>0</v>
      </c>
      <c r="S124" s="145">
        <v>0</v>
      </c>
      <c r="T124" s="145">
        <v>0</v>
      </c>
      <c r="U124" s="145">
        <v>0</v>
      </c>
      <c r="V124" s="146">
        <v>0</v>
      </c>
      <c r="W124" s="144">
        <v>0</v>
      </c>
      <c r="X124" s="145">
        <v>0</v>
      </c>
      <c r="Y124" s="145">
        <v>0</v>
      </c>
      <c r="Z124" s="145">
        <v>0</v>
      </c>
      <c r="AA124" s="145">
        <v>0</v>
      </c>
      <c r="AB124" s="145">
        <v>0</v>
      </c>
      <c r="AC124" s="146">
        <v>0</v>
      </c>
      <c r="AD124" s="144">
        <v>0</v>
      </c>
      <c r="AE124" s="145">
        <v>776</v>
      </c>
      <c r="AF124" s="145">
        <v>0</v>
      </c>
      <c r="AG124" s="145">
        <v>0</v>
      </c>
      <c r="AH124" s="145">
        <v>0</v>
      </c>
      <c r="AI124" s="145">
        <v>0</v>
      </c>
      <c r="AJ124" s="146">
        <v>0</v>
      </c>
      <c r="AK124" s="144">
        <v>0</v>
      </c>
      <c r="AL124" s="145">
        <v>0</v>
      </c>
      <c r="AM124" s="145">
        <v>0</v>
      </c>
      <c r="AN124" s="145">
        <v>0</v>
      </c>
      <c r="AO124" s="145">
        <v>0</v>
      </c>
      <c r="AP124" s="145">
        <v>0</v>
      </c>
      <c r="AQ124" s="146">
        <v>0</v>
      </c>
      <c r="AR124" s="145">
        <v>0</v>
      </c>
      <c r="AS124" s="145">
        <v>0</v>
      </c>
      <c r="AT124" s="145">
        <v>0</v>
      </c>
      <c r="AU124" s="145">
        <v>0</v>
      </c>
      <c r="AV124" s="145">
        <v>0</v>
      </c>
      <c r="AW124" s="145">
        <v>0</v>
      </c>
      <c r="AX124" s="146">
        <v>0</v>
      </c>
      <c r="AY124" s="144">
        <v>0</v>
      </c>
      <c r="AZ124" s="145">
        <v>776</v>
      </c>
      <c r="BA124" s="145">
        <v>0</v>
      </c>
      <c r="BB124" s="145">
        <v>0</v>
      </c>
      <c r="BC124" s="145">
        <v>0</v>
      </c>
      <c r="BD124" s="145">
        <v>0</v>
      </c>
      <c r="BE124" s="145">
        <v>0</v>
      </c>
      <c r="BF124" s="144">
        <f t="shared" si="25"/>
        <v>0</v>
      </c>
      <c r="BG124" s="145">
        <f t="shared" si="19"/>
        <v>0.77600000000000002</v>
      </c>
      <c r="BH124" s="145">
        <f t="shared" si="20"/>
        <v>0</v>
      </c>
      <c r="BI124" s="145">
        <f t="shared" si="21"/>
        <v>0</v>
      </c>
      <c r="BJ124" s="145">
        <f t="shared" si="22"/>
        <v>0</v>
      </c>
      <c r="BK124" s="145">
        <f t="shared" si="23"/>
        <v>0</v>
      </c>
      <c r="BL124" s="146">
        <f t="shared" si="24"/>
        <v>0</v>
      </c>
    </row>
    <row r="125" spans="1:64" x14ac:dyDescent="0.3">
      <c r="A125" s="147" t="s">
        <v>278</v>
      </c>
      <c r="B125" s="140">
        <v>0</v>
      </c>
      <c r="C125" s="141">
        <v>0</v>
      </c>
      <c r="D125" s="141">
        <v>0</v>
      </c>
      <c r="E125" s="141">
        <v>24</v>
      </c>
      <c r="F125" s="141">
        <v>0</v>
      </c>
      <c r="G125" s="141">
        <v>0</v>
      </c>
      <c r="H125" s="150">
        <v>0</v>
      </c>
      <c r="I125" s="140">
        <v>0</v>
      </c>
      <c r="J125" s="141">
        <v>0</v>
      </c>
      <c r="K125" s="141">
        <v>0</v>
      </c>
      <c r="L125" s="141">
        <v>0</v>
      </c>
      <c r="M125" s="141">
        <v>0</v>
      </c>
      <c r="N125" s="141">
        <v>0</v>
      </c>
      <c r="O125" s="150">
        <v>0</v>
      </c>
      <c r="P125" s="140">
        <v>0</v>
      </c>
      <c r="Q125" s="141">
        <v>0</v>
      </c>
      <c r="R125" s="141">
        <v>0</v>
      </c>
      <c r="S125" s="141">
        <v>0</v>
      </c>
      <c r="T125" s="141">
        <v>0</v>
      </c>
      <c r="U125" s="141">
        <v>0</v>
      </c>
      <c r="V125" s="150">
        <v>0</v>
      </c>
      <c r="W125" s="140">
        <v>0</v>
      </c>
      <c r="X125" s="141">
        <v>0</v>
      </c>
      <c r="Y125" s="141">
        <v>0</v>
      </c>
      <c r="Z125" s="141">
        <v>0</v>
      </c>
      <c r="AA125" s="141">
        <v>0</v>
      </c>
      <c r="AB125" s="141">
        <v>0</v>
      </c>
      <c r="AC125" s="150">
        <v>0</v>
      </c>
      <c r="AD125" s="140">
        <v>0.15318462356698301</v>
      </c>
      <c r="AE125" s="141">
        <v>5761.7559107064599</v>
      </c>
      <c r="AF125" s="141">
        <v>533</v>
      </c>
      <c r="AG125" s="141">
        <v>8.6156630919907197E-3</v>
      </c>
      <c r="AH125" s="141">
        <v>0</v>
      </c>
      <c r="AI125" s="141">
        <v>0</v>
      </c>
      <c r="AJ125" s="150">
        <v>0</v>
      </c>
      <c r="AK125" s="140">
        <v>0</v>
      </c>
      <c r="AL125" s="141">
        <v>0</v>
      </c>
      <c r="AM125" s="141">
        <v>9.7630999999999997</v>
      </c>
      <c r="AN125" s="141">
        <v>0</v>
      </c>
      <c r="AO125" s="141">
        <v>0</v>
      </c>
      <c r="AP125" s="141">
        <v>0</v>
      </c>
      <c r="AQ125" s="150">
        <v>0</v>
      </c>
      <c r="AR125" s="141">
        <v>0</v>
      </c>
      <c r="AS125" s="141">
        <v>0</v>
      </c>
      <c r="AT125" s="141">
        <v>0</v>
      </c>
      <c r="AU125" s="141">
        <v>0</v>
      </c>
      <c r="AV125" s="141">
        <v>0</v>
      </c>
      <c r="AW125" s="141">
        <v>0</v>
      </c>
      <c r="AX125" s="150">
        <v>0</v>
      </c>
      <c r="AY125" s="140">
        <v>0.15318462356698301</v>
      </c>
      <c r="AZ125" s="142">
        <v>5761.7559107064599</v>
      </c>
      <c r="BA125" s="142">
        <v>542.76310000000001</v>
      </c>
      <c r="BB125" s="142">
        <v>24.008615663091991</v>
      </c>
      <c r="BC125" s="142">
        <v>0</v>
      </c>
      <c r="BD125" s="142">
        <v>0</v>
      </c>
      <c r="BE125" s="142">
        <v>0</v>
      </c>
      <c r="BF125" s="210">
        <f t="shared" si="25"/>
        <v>1.5318462356698302E-4</v>
      </c>
      <c r="BG125" s="142">
        <f t="shared" si="19"/>
        <v>5.7617559107064595</v>
      </c>
      <c r="BH125" s="142">
        <f t="shared" si="20"/>
        <v>0.54276310000000005</v>
      </c>
      <c r="BI125" s="142">
        <f t="shared" si="21"/>
        <v>2.4008615663091992E-2</v>
      </c>
      <c r="BJ125" s="142">
        <f t="shared" si="22"/>
        <v>0</v>
      </c>
      <c r="BK125" s="142">
        <f t="shared" si="23"/>
        <v>0</v>
      </c>
      <c r="BL125" s="143">
        <f t="shared" si="24"/>
        <v>0</v>
      </c>
    </row>
    <row r="126" spans="1:64" x14ac:dyDescent="0.3">
      <c r="A126" s="148" t="s">
        <v>279</v>
      </c>
      <c r="B126" s="144">
        <v>0</v>
      </c>
      <c r="C126" s="145">
        <v>0</v>
      </c>
      <c r="D126" s="145">
        <v>0</v>
      </c>
      <c r="E126" s="145">
        <v>0</v>
      </c>
      <c r="F126" s="145">
        <v>0</v>
      </c>
      <c r="G126" s="145">
        <v>0</v>
      </c>
      <c r="H126" s="146">
        <v>0</v>
      </c>
      <c r="I126" s="144">
        <v>0</v>
      </c>
      <c r="J126" s="145">
        <v>490.97</v>
      </c>
      <c r="K126" s="145">
        <v>0</v>
      </c>
      <c r="L126" s="145">
        <v>0</v>
      </c>
      <c r="M126" s="145">
        <v>0</v>
      </c>
      <c r="N126" s="145">
        <v>0</v>
      </c>
      <c r="O126" s="146">
        <v>0</v>
      </c>
      <c r="P126" s="144">
        <v>0</v>
      </c>
      <c r="Q126" s="145">
        <v>1009.042</v>
      </c>
      <c r="R126" s="145">
        <v>0</v>
      </c>
      <c r="S126" s="145">
        <v>0</v>
      </c>
      <c r="T126" s="145">
        <v>955.37699999999995</v>
      </c>
      <c r="U126" s="145">
        <v>0</v>
      </c>
      <c r="V126" s="146">
        <v>0</v>
      </c>
      <c r="W126" s="144">
        <v>0</v>
      </c>
      <c r="X126" s="145">
        <v>0</v>
      </c>
      <c r="Y126" s="145">
        <v>0</v>
      </c>
      <c r="Z126" s="145">
        <v>0</v>
      </c>
      <c r="AA126" s="145">
        <v>0</v>
      </c>
      <c r="AB126" s="145">
        <v>0</v>
      </c>
      <c r="AC126" s="146">
        <v>0</v>
      </c>
      <c r="AD126" s="144">
        <v>0</v>
      </c>
      <c r="AE126" s="145">
        <v>29352.0438130154</v>
      </c>
      <c r="AF126" s="145">
        <v>0</v>
      </c>
      <c r="AG126" s="145">
        <v>0</v>
      </c>
      <c r="AH126" s="145">
        <v>0</v>
      </c>
      <c r="AI126" s="145">
        <v>0</v>
      </c>
      <c r="AJ126" s="146">
        <v>0</v>
      </c>
      <c r="AK126" s="144">
        <v>1347.21261</v>
      </c>
      <c r="AL126" s="145">
        <v>279</v>
      </c>
      <c r="AM126" s="145">
        <v>0</v>
      </c>
      <c r="AN126" s="145">
        <v>0</v>
      </c>
      <c r="AO126" s="145">
        <v>0</v>
      </c>
      <c r="AP126" s="145">
        <v>0</v>
      </c>
      <c r="AQ126" s="146">
        <v>0</v>
      </c>
      <c r="AR126" s="145">
        <v>0</v>
      </c>
      <c r="AS126" s="145">
        <v>0</v>
      </c>
      <c r="AT126" s="145">
        <v>0</v>
      </c>
      <c r="AU126" s="145">
        <v>0</v>
      </c>
      <c r="AV126" s="145">
        <v>0</v>
      </c>
      <c r="AW126" s="145">
        <v>0</v>
      </c>
      <c r="AX126" s="146">
        <v>0</v>
      </c>
      <c r="AY126" s="144">
        <v>1347.21261</v>
      </c>
      <c r="AZ126" s="145">
        <v>31131.055813015402</v>
      </c>
      <c r="BA126" s="145">
        <v>0</v>
      </c>
      <c r="BB126" s="145">
        <v>0</v>
      </c>
      <c r="BC126" s="145">
        <v>955.37699999999995</v>
      </c>
      <c r="BD126" s="145">
        <v>0</v>
      </c>
      <c r="BE126" s="145">
        <v>0</v>
      </c>
      <c r="BF126" s="144">
        <f t="shared" si="25"/>
        <v>1.3472126100000001</v>
      </c>
      <c r="BG126" s="145">
        <f t="shared" si="19"/>
        <v>31.131055813015401</v>
      </c>
      <c r="BH126" s="145">
        <f t="shared" si="20"/>
        <v>0</v>
      </c>
      <c r="BI126" s="145">
        <f t="shared" si="21"/>
        <v>0</v>
      </c>
      <c r="BJ126" s="145">
        <f t="shared" si="22"/>
        <v>0.95537699999999992</v>
      </c>
      <c r="BK126" s="145">
        <f t="shared" si="23"/>
        <v>0</v>
      </c>
      <c r="BL126" s="146">
        <f t="shared" si="24"/>
        <v>0</v>
      </c>
    </row>
    <row r="127" spans="1:64" x14ac:dyDescent="0.3">
      <c r="A127" s="147" t="s">
        <v>280</v>
      </c>
      <c r="B127" s="140">
        <v>0</v>
      </c>
      <c r="C127" s="141">
        <v>0</v>
      </c>
      <c r="D127" s="141">
        <v>0</v>
      </c>
      <c r="E127" s="141">
        <v>0</v>
      </c>
      <c r="F127" s="141">
        <v>0</v>
      </c>
      <c r="G127" s="141">
        <v>0</v>
      </c>
      <c r="H127" s="150">
        <v>0</v>
      </c>
      <c r="I127" s="140">
        <v>0</v>
      </c>
      <c r="J127" s="141">
        <v>0</v>
      </c>
      <c r="K127" s="141">
        <v>0</v>
      </c>
      <c r="L127" s="141">
        <v>0</v>
      </c>
      <c r="M127" s="141">
        <v>0</v>
      </c>
      <c r="N127" s="141">
        <v>0</v>
      </c>
      <c r="O127" s="150">
        <v>0</v>
      </c>
      <c r="P127" s="140">
        <v>0</v>
      </c>
      <c r="Q127" s="141">
        <v>0</v>
      </c>
      <c r="R127" s="141">
        <v>0</v>
      </c>
      <c r="S127" s="141">
        <v>0</v>
      </c>
      <c r="T127" s="141">
        <v>0</v>
      </c>
      <c r="U127" s="141">
        <v>0</v>
      </c>
      <c r="V127" s="150">
        <v>0</v>
      </c>
      <c r="W127" s="140">
        <v>0</v>
      </c>
      <c r="X127" s="141">
        <v>0</v>
      </c>
      <c r="Y127" s="141">
        <v>0</v>
      </c>
      <c r="Z127" s="141">
        <v>0</v>
      </c>
      <c r="AA127" s="141">
        <v>0</v>
      </c>
      <c r="AB127" s="141">
        <v>0</v>
      </c>
      <c r="AC127" s="150">
        <v>0</v>
      </c>
      <c r="AD127" s="140">
        <v>0</v>
      </c>
      <c r="AE127" s="141">
        <v>233</v>
      </c>
      <c r="AF127" s="141">
        <v>0</v>
      </c>
      <c r="AG127" s="141">
        <v>0</v>
      </c>
      <c r="AH127" s="141">
        <v>0</v>
      </c>
      <c r="AI127" s="141">
        <v>0</v>
      </c>
      <c r="AJ127" s="150">
        <v>0</v>
      </c>
      <c r="AK127" s="140">
        <v>0</v>
      </c>
      <c r="AL127" s="141">
        <v>0</v>
      </c>
      <c r="AM127" s="141">
        <v>0</v>
      </c>
      <c r="AN127" s="141">
        <v>0</v>
      </c>
      <c r="AO127" s="141">
        <v>0</v>
      </c>
      <c r="AP127" s="141">
        <v>0</v>
      </c>
      <c r="AQ127" s="150">
        <v>0</v>
      </c>
      <c r="AR127" s="141">
        <v>0</v>
      </c>
      <c r="AS127" s="141">
        <v>0</v>
      </c>
      <c r="AT127" s="141">
        <v>0</v>
      </c>
      <c r="AU127" s="141">
        <v>0</v>
      </c>
      <c r="AV127" s="141">
        <v>0</v>
      </c>
      <c r="AW127" s="141">
        <v>0</v>
      </c>
      <c r="AX127" s="150">
        <v>0</v>
      </c>
      <c r="AY127" s="140">
        <v>0</v>
      </c>
      <c r="AZ127" s="142">
        <v>233</v>
      </c>
      <c r="BA127" s="142">
        <v>0</v>
      </c>
      <c r="BB127" s="142">
        <v>0</v>
      </c>
      <c r="BC127" s="142">
        <v>0</v>
      </c>
      <c r="BD127" s="142">
        <v>0</v>
      </c>
      <c r="BE127" s="142">
        <v>0</v>
      </c>
      <c r="BF127" s="210">
        <f t="shared" si="25"/>
        <v>0</v>
      </c>
      <c r="BG127" s="142">
        <f t="shared" si="19"/>
        <v>0.23300000000000001</v>
      </c>
      <c r="BH127" s="142">
        <f t="shared" si="20"/>
        <v>0</v>
      </c>
      <c r="BI127" s="142">
        <f t="shared" si="21"/>
        <v>0</v>
      </c>
      <c r="BJ127" s="142">
        <f t="shared" si="22"/>
        <v>0</v>
      </c>
      <c r="BK127" s="142">
        <f t="shared" si="23"/>
        <v>0</v>
      </c>
      <c r="BL127" s="143">
        <f t="shared" si="24"/>
        <v>0</v>
      </c>
    </row>
    <row r="128" spans="1:64" s="203" customFormat="1" x14ac:dyDescent="0.3">
      <c r="A128" s="201" t="s">
        <v>72</v>
      </c>
      <c r="B128" s="202">
        <f t="shared" ref="B128:AJ128" si="35">SUM(B129:B138)</f>
        <v>0</v>
      </c>
      <c r="C128" s="202">
        <f t="shared" si="35"/>
        <v>25250.868000000002</v>
      </c>
      <c r="D128" s="202">
        <f t="shared" si="35"/>
        <v>13973.253651999999</v>
      </c>
      <c r="E128" s="202">
        <f t="shared" si="35"/>
        <v>300.5</v>
      </c>
      <c r="F128" s="202">
        <f t="shared" si="35"/>
        <v>0</v>
      </c>
      <c r="G128" s="202">
        <f t="shared" si="35"/>
        <v>841.5</v>
      </c>
      <c r="H128" s="202">
        <f t="shared" si="35"/>
        <v>0</v>
      </c>
      <c r="I128" s="202">
        <f t="shared" si="35"/>
        <v>0</v>
      </c>
      <c r="J128" s="202">
        <f t="shared" si="35"/>
        <v>0</v>
      </c>
      <c r="K128" s="202">
        <f t="shared" si="35"/>
        <v>243.0504</v>
      </c>
      <c r="L128" s="202">
        <f t="shared" si="35"/>
        <v>357.73499999999996</v>
      </c>
      <c r="M128" s="202">
        <f t="shared" si="35"/>
        <v>31.657</v>
      </c>
      <c r="N128" s="202">
        <f t="shared" si="35"/>
        <v>0</v>
      </c>
      <c r="O128" s="202">
        <f t="shared" si="35"/>
        <v>0</v>
      </c>
      <c r="P128" s="202">
        <f t="shared" si="35"/>
        <v>0</v>
      </c>
      <c r="Q128" s="202">
        <f t="shared" si="35"/>
        <v>4096.9059999999999</v>
      </c>
      <c r="R128" s="202">
        <f t="shared" si="35"/>
        <v>2145.1200000000003</v>
      </c>
      <c r="S128" s="202">
        <f t="shared" si="35"/>
        <v>0</v>
      </c>
      <c r="T128" s="202">
        <f t="shared" si="35"/>
        <v>25606.547000000002</v>
      </c>
      <c r="U128" s="202">
        <f t="shared" si="35"/>
        <v>0</v>
      </c>
      <c r="V128" s="202">
        <f t="shared" si="35"/>
        <v>0</v>
      </c>
      <c r="W128" s="202">
        <f t="shared" si="35"/>
        <v>0</v>
      </c>
      <c r="X128" s="202">
        <f t="shared" si="35"/>
        <v>9002.6962839999997</v>
      </c>
      <c r="Y128" s="202">
        <f t="shared" si="35"/>
        <v>53287.12442</v>
      </c>
      <c r="Z128" s="202">
        <f t="shared" si="35"/>
        <v>30931.088741</v>
      </c>
      <c r="AA128" s="202">
        <f t="shared" si="35"/>
        <v>0</v>
      </c>
      <c r="AB128" s="202">
        <f t="shared" si="35"/>
        <v>0</v>
      </c>
      <c r="AC128" s="202">
        <f t="shared" si="35"/>
        <v>0</v>
      </c>
      <c r="AD128" s="202">
        <f t="shared" si="35"/>
        <v>7352.2550844390189</v>
      </c>
      <c r="AE128" s="202">
        <f t="shared" si="35"/>
        <v>49979.280166545424</v>
      </c>
      <c r="AF128" s="202">
        <f t="shared" si="35"/>
        <v>56527.885999999999</v>
      </c>
      <c r="AG128" s="202">
        <f t="shared" si="35"/>
        <v>28610.085762492326</v>
      </c>
      <c r="AH128" s="202">
        <f t="shared" si="35"/>
        <v>24.223099999999999</v>
      </c>
      <c r="AI128" s="202">
        <f t="shared" si="35"/>
        <v>0</v>
      </c>
      <c r="AJ128" s="202">
        <f t="shared" si="35"/>
        <v>348.08800000000002</v>
      </c>
      <c r="AK128" s="202">
        <f t="shared" ref="AK128:AQ128" si="36">SUM(AK129:AK138)</f>
        <v>0</v>
      </c>
      <c r="AL128" s="202">
        <f t="shared" si="36"/>
        <v>4.6276000000000002</v>
      </c>
      <c r="AM128" s="202">
        <f t="shared" si="36"/>
        <v>809.73743122247004</v>
      </c>
      <c r="AN128" s="202">
        <f t="shared" si="36"/>
        <v>6.8844259569999995</v>
      </c>
      <c r="AO128" s="202">
        <f t="shared" si="36"/>
        <v>167.78904260419998</v>
      </c>
      <c r="AP128" s="202">
        <f t="shared" si="36"/>
        <v>0</v>
      </c>
      <c r="AQ128" s="202">
        <f t="shared" si="36"/>
        <v>0</v>
      </c>
      <c r="AR128" s="202">
        <f t="shared" ref="AR128:AX128" si="37">SUM(AR129:AR138)</f>
        <v>0</v>
      </c>
      <c r="AS128" s="202">
        <f t="shared" si="37"/>
        <v>0</v>
      </c>
      <c r="AT128" s="202">
        <f t="shared" si="37"/>
        <v>0</v>
      </c>
      <c r="AU128" s="202">
        <f t="shared" si="37"/>
        <v>0</v>
      </c>
      <c r="AV128" s="202">
        <f t="shared" si="37"/>
        <v>375.61</v>
      </c>
      <c r="AW128" s="202">
        <f t="shared" si="37"/>
        <v>0</v>
      </c>
      <c r="AX128" s="202">
        <f t="shared" si="37"/>
        <v>0</v>
      </c>
      <c r="AY128" s="202">
        <v>7352.2550844390189</v>
      </c>
      <c r="AZ128" s="202">
        <v>88334.378050545434</v>
      </c>
      <c r="BA128" s="202">
        <v>126986.17190322246</v>
      </c>
      <c r="BB128" s="202">
        <v>60206.293929449326</v>
      </c>
      <c r="BC128" s="202">
        <v>26205.826142604201</v>
      </c>
      <c r="BD128" s="202">
        <v>841.5</v>
      </c>
      <c r="BE128" s="202">
        <v>348.08800000000002</v>
      </c>
      <c r="BF128" s="207">
        <f t="shared" si="25"/>
        <v>7.3522550844390189</v>
      </c>
      <c r="BG128" s="208">
        <f t="shared" si="19"/>
        <v>88.334378050545439</v>
      </c>
      <c r="BH128" s="208">
        <f t="shared" si="20"/>
        <v>126.98617190322247</v>
      </c>
      <c r="BI128" s="208">
        <f t="shared" si="21"/>
        <v>60.206293929449323</v>
      </c>
      <c r="BJ128" s="208">
        <f t="shared" si="22"/>
        <v>26.205826142604202</v>
      </c>
      <c r="BK128" s="208">
        <f t="shared" si="23"/>
        <v>0.84150000000000003</v>
      </c>
      <c r="BL128" s="209">
        <f t="shared" si="24"/>
        <v>0.34808800000000001</v>
      </c>
    </row>
    <row r="129" spans="1:64" x14ac:dyDescent="0.3">
      <c r="A129" s="147" t="s">
        <v>333</v>
      </c>
      <c r="B129" s="140">
        <v>0</v>
      </c>
      <c r="C129" s="141">
        <v>0</v>
      </c>
      <c r="D129" s="141">
        <v>0</v>
      </c>
      <c r="E129" s="141">
        <v>0</v>
      </c>
      <c r="F129" s="141">
        <v>0</v>
      </c>
      <c r="G129" s="141">
        <v>0</v>
      </c>
      <c r="H129" s="150">
        <v>0</v>
      </c>
      <c r="I129" s="140">
        <v>0</v>
      </c>
      <c r="J129" s="141">
        <v>0</v>
      </c>
      <c r="K129" s="141">
        <v>0</v>
      </c>
      <c r="L129" s="141">
        <v>0</v>
      </c>
      <c r="M129" s="141">
        <v>0</v>
      </c>
      <c r="N129" s="141">
        <v>0</v>
      </c>
      <c r="O129" s="150">
        <v>0</v>
      </c>
      <c r="P129" s="140">
        <v>0</v>
      </c>
      <c r="Q129" s="141">
        <v>0</v>
      </c>
      <c r="R129" s="141">
        <v>0</v>
      </c>
      <c r="S129" s="141">
        <v>0</v>
      </c>
      <c r="T129" s="141">
        <v>0</v>
      </c>
      <c r="U129" s="141">
        <v>0</v>
      </c>
      <c r="V129" s="150">
        <v>0</v>
      </c>
      <c r="W129" s="140">
        <v>0</v>
      </c>
      <c r="X129" s="141">
        <v>0</v>
      </c>
      <c r="Y129" s="141">
        <v>0</v>
      </c>
      <c r="Z129" s="141">
        <v>0</v>
      </c>
      <c r="AA129" s="141">
        <v>0</v>
      </c>
      <c r="AB129" s="141">
        <v>0</v>
      </c>
      <c r="AC129" s="150">
        <v>0</v>
      </c>
      <c r="AD129" s="140">
        <v>0</v>
      </c>
      <c r="AE129" s="141">
        <v>3439</v>
      </c>
      <c r="AF129" s="141">
        <v>0</v>
      </c>
      <c r="AG129" s="141">
        <v>0</v>
      </c>
      <c r="AH129" s="141">
        <v>0</v>
      </c>
      <c r="AI129" s="141">
        <v>0</v>
      </c>
      <c r="AJ129" s="150">
        <v>0</v>
      </c>
      <c r="AK129" s="140">
        <v>0</v>
      </c>
      <c r="AL129" s="141">
        <v>0</v>
      </c>
      <c r="AM129" s="141">
        <v>0</v>
      </c>
      <c r="AN129" s="141">
        <v>0</v>
      </c>
      <c r="AO129" s="141">
        <v>0</v>
      </c>
      <c r="AP129" s="141">
        <v>0</v>
      </c>
      <c r="AQ129" s="150">
        <v>0</v>
      </c>
      <c r="AR129" s="141">
        <v>0</v>
      </c>
      <c r="AS129" s="141">
        <v>0</v>
      </c>
      <c r="AT129" s="141">
        <v>0</v>
      </c>
      <c r="AU129" s="141">
        <v>0</v>
      </c>
      <c r="AV129" s="141">
        <v>0</v>
      </c>
      <c r="AW129" s="141">
        <v>0</v>
      </c>
      <c r="AX129" s="150">
        <v>0</v>
      </c>
      <c r="AY129" s="140">
        <v>0</v>
      </c>
      <c r="AZ129" s="142">
        <v>3439</v>
      </c>
      <c r="BA129" s="142">
        <v>0</v>
      </c>
      <c r="BB129" s="142">
        <v>0</v>
      </c>
      <c r="BC129" s="142">
        <v>0</v>
      </c>
      <c r="BD129" s="142">
        <v>0</v>
      </c>
      <c r="BE129" s="142">
        <v>0</v>
      </c>
      <c r="BF129" s="210">
        <f t="shared" si="25"/>
        <v>0</v>
      </c>
      <c r="BG129" s="142">
        <f t="shared" si="19"/>
        <v>3.4390000000000001</v>
      </c>
      <c r="BH129" s="142">
        <f t="shared" si="20"/>
        <v>0</v>
      </c>
      <c r="BI129" s="142">
        <f t="shared" si="21"/>
        <v>0</v>
      </c>
      <c r="BJ129" s="142">
        <f t="shared" si="22"/>
        <v>0</v>
      </c>
      <c r="BK129" s="142">
        <f t="shared" si="23"/>
        <v>0</v>
      </c>
      <c r="BL129" s="143">
        <f t="shared" si="24"/>
        <v>0</v>
      </c>
    </row>
    <row r="130" spans="1:64" x14ac:dyDescent="0.3">
      <c r="A130" s="148" t="s">
        <v>197</v>
      </c>
      <c r="B130" s="144">
        <v>0</v>
      </c>
      <c r="C130" s="145">
        <v>0</v>
      </c>
      <c r="D130" s="145">
        <v>12</v>
      </c>
      <c r="E130" s="145">
        <v>0</v>
      </c>
      <c r="F130" s="145">
        <v>0</v>
      </c>
      <c r="G130" s="145">
        <v>0</v>
      </c>
      <c r="H130" s="146">
        <v>0</v>
      </c>
      <c r="I130" s="144">
        <v>0</v>
      </c>
      <c r="J130" s="145">
        <v>0</v>
      </c>
      <c r="K130" s="145">
        <v>0</v>
      </c>
      <c r="L130" s="145">
        <v>0</v>
      </c>
      <c r="M130" s="145">
        <v>0</v>
      </c>
      <c r="N130" s="145">
        <v>0</v>
      </c>
      <c r="O130" s="146">
        <v>0</v>
      </c>
      <c r="P130" s="144">
        <v>0</v>
      </c>
      <c r="Q130" s="145">
        <v>0</v>
      </c>
      <c r="R130" s="145">
        <v>0</v>
      </c>
      <c r="S130" s="145">
        <v>0</v>
      </c>
      <c r="T130" s="145">
        <v>50.7</v>
      </c>
      <c r="U130" s="145">
        <v>0</v>
      </c>
      <c r="V130" s="146">
        <v>0</v>
      </c>
      <c r="W130" s="144">
        <v>0</v>
      </c>
      <c r="X130" s="145">
        <v>0</v>
      </c>
      <c r="Y130" s="145">
        <v>0</v>
      </c>
      <c r="Z130" s="145">
        <v>0</v>
      </c>
      <c r="AA130" s="145">
        <v>0</v>
      </c>
      <c r="AB130" s="145">
        <v>0</v>
      </c>
      <c r="AC130" s="146">
        <v>0</v>
      </c>
      <c r="AD130" s="144">
        <v>0</v>
      </c>
      <c r="AE130" s="145">
        <v>631.16499999999996</v>
      </c>
      <c r="AF130" s="145">
        <v>5067</v>
      </c>
      <c r="AG130" s="145">
        <v>15202</v>
      </c>
      <c r="AH130" s="145">
        <v>0</v>
      </c>
      <c r="AI130" s="145">
        <v>0</v>
      </c>
      <c r="AJ130" s="146">
        <v>0</v>
      </c>
      <c r="AK130" s="144">
        <v>0</v>
      </c>
      <c r="AL130" s="145">
        <v>0</v>
      </c>
      <c r="AM130" s="145">
        <v>127.82462000000001</v>
      </c>
      <c r="AN130" s="145">
        <v>0</v>
      </c>
      <c r="AO130" s="145">
        <v>0</v>
      </c>
      <c r="AP130" s="145">
        <v>0</v>
      </c>
      <c r="AQ130" s="146">
        <v>0</v>
      </c>
      <c r="AR130" s="145">
        <v>0</v>
      </c>
      <c r="AS130" s="145">
        <v>0</v>
      </c>
      <c r="AT130" s="145">
        <v>0</v>
      </c>
      <c r="AU130" s="145">
        <v>0</v>
      </c>
      <c r="AV130" s="145">
        <v>152.05000000000001</v>
      </c>
      <c r="AW130" s="145">
        <v>0</v>
      </c>
      <c r="AX130" s="146">
        <v>0</v>
      </c>
      <c r="AY130" s="144">
        <v>0</v>
      </c>
      <c r="AZ130" s="145">
        <v>631.16499999999996</v>
      </c>
      <c r="BA130" s="145">
        <v>5206.8246200000003</v>
      </c>
      <c r="BB130" s="145">
        <v>15202</v>
      </c>
      <c r="BC130" s="145">
        <v>202.75</v>
      </c>
      <c r="BD130" s="145">
        <v>0</v>
      </c>
      <c r="BE130" s="145">
        <v>0</v>
      </c>
      <c r="BF130" s="144">
        <f t="shared" si="25"/>
        <v>0</v>
      </c>
      <c r="BG130" s="145">
        <f t="shared" si="19"/>
        <v>0.63116499999999998</v>
      </c>
      <c r="BH130" s="145">
        <f t="shared" si="20"/>
        <v>5.2068246199999999</v>
      </c>
      <c r="BI130" s="145">
        <f t="shared" si="21"/>
        <v>15.202</v>
      </c>
      <c r="BJ130" s="145">
        <f t="shared" si="22"/>
        <v>0.20275000000000001</v>
      </c>
      <c r="BK130" s="145">
        <f t="shared" si="23"/>
        <v>0</v>
      </c>
      <c r="BL130" s="146">
        <f t="shared" si="24"/>
        <v>0</v>
      </c>
    </row>
    <row r="131" spans="1:64" x14ac:dyDescent="0.3">
      <c r="A131" s="147" t="s">
        <v>198</v>
      </c>
      <c r="B131" s="140">
        <v>0</v>
      </c>
      <c r="C131" s="141">
        <v>0</v>
      </c>
      <c r="D131" s="141">
        <v>1357.9925699999999</v>
      </c>
      <c r="E131" s="141">
        <v>0</v>
      </c>
      <c r="F131" s="141">
        <v>0</v>
      </c>
      <c r="G131" s="141">
        <v>0.5</v>
      </c>
      <c r="H131" s="150">
        <v>0</v>
      </c>
      <c r="I131" s="140">
        <v>0</v>
      </c>
      <c r="J131" s="141">
        <v>0</v>
      </c>
      <c r="K131" s="141">
        <v>7.7</v>
      </c>
      <c r="L131" s="141">
        <v>0</v>
      </c>
      <c r="M131" s="141">
        <v>0</v>
      </c>
      <c r="N131" s="141">
        <v>0</v>
      </c>
      <c r="O131" s="150">
        <v>0</v>
      </c>
      <c r="P131" s="140">
        <v>0</v>
      </c>
      <c r="Q131" s="141">
        <v>4066.212</v>
      </c>
      <c r="R131" s="141">
        <v>3.89</v>
      </c>
      <c r="S131" s="141">
        <v>0</v>
      </c>
      <c r="T131" s="141">
        <v>25553.406999999999</v>
      </c>
      <c r="U131" s="141">
        <v>0</v>
      </c>
      <c r="V131" s="150">
        <v>0</v>
      </c>
      <c r="W131" s="140">
        <v>0</v>
      </c>
      <c r="X131" s="141">
        <v>0</v>
      </c>
      <c r="Y131" s="141">
        <v>10776.452960000001</v>
      </c>
      <c r="Z131" s="141">
        <v>17349</v>
      </c>
      <c r="AA131" s="141">
        <v>0</v>
      </c>
      <c r="AB131" s="141">
        <v>0</v>
      </c>
      <c r="AC131" s="150">
        <v>0</v>
      </c>
      <c r="AD131" s="140">
        <v>0</v>
      </c>
      <c r="AE131" s="141">
        <v>31837.913496545425</v>
      </c>
      <c r="AF131" s="141">
        <v>14348.673199999999</v>
      </c>
      <c r="AG131" s="141">
        <v>0.98576249232657798</v>
      </c>
      <c r="AH131" s="141">
        <v>0</v>
      </c>
      <c r="AI131" s="141">
        <v>0</v>
      </c>
      <c r="AJ131" s="150">
        <v>0</v>
      </c>
      <c r="AK131" s="140">
        <v>0</v>
      </c>
      <c r="AL131" s="141">
        <v>0</v>
      </c>
      <c r="AM131" s="141">
        <v>0</v>
      </c>
      <c r="AN131" s="141">
        <v>0</v>
      </c>
      <c r="AO131" s="141">
        <v>0</v>
      </c>
      <c r="AP131" s="141">
        <v>0</v>
      </c>
      <c r="AQ131" s="150">
        <v>0</v>
      </c>
      <c r="AR131" s="141">
        <v>0</v>
      </c>
      <c r="AS131" s="141">
        <v>0</v>
      </c>
      <c r="AT131" s="141">
        <v>0</v>
      </c>
      <c r="AU131" s="141">
        <v>0</v>
      </c>
      <c r="AV131" s="141">
        <v>0</v>
      </c>
      <c r="AW131" s="141">
        <v>0</v>
      </c>
      <c r="AX131" s="150">
        <v>0</v>
      </c>
      <c r="AY131" s="140">
        <v>0</v>
      </c>
      <c r="AZ131" s="142">
        <v>35904.125496545428</v>
      </c>
      <c r="BA131" s="142">
        <v>26494.708729999998</v>
      </c>
      <c r="BB131" s="142">
        <v>17349.985762492328</v>
      </c>
      <c r="BC131" s="142">
        <v>25553.406999999999</v>
      </c>
      <c r="BD131" s="142">
        <v>0.5</v>
      </c>
      <c r="BE131" s="142">
        <v>0</v>
      </c>
      <c r="BF131" s="210">
        <f t="shared" si="25"/>
        <v>0</v>
      </c>
      <c r="BG131" s="142">
        <f t="shared" si="19"/>
        <v>35.904125496545426</v>
      </c>
      <c r="BH131" s="142">
        <f t="shared" si="20"/>
        <v>26.494708729999999</v>
      </c>
      <c r="BI131" s="142">
        <f t="shared" si="21"/>
        <v>17.349985762492327</v>
      </c>
      <c r="BJ131" s="142">
        <f t="shared" si="22"/>
        <v>25.553407</v>
      </c>
      <c r="BK131" s="142">
        <f t="shared" si="23"/>
        <v>5.0000000000000001E-4</v>
      </c>
      <c r="BL131" s="143">
        <f t="shared" si="24"/>
        <v>0</v>
      </c>
    </row>
    <row r="132" spans="1:64" x14ac:dyDescent="0.3">
      <c r="A132" s="148" t="s">
        <v>199</v>
      </c>
      <c r="B132" s="144">
        <v>0</v>
      </c>
      <c r="C132" s="145">
        <v>5655.8680000000004</v>
      </c>
      <c r="D132" s="145">
        <v>0</v>
      </c>
      <c r="E132" s="145">
        <v>0</v>
      </c>
      <c r="F132" s="145">
        <v>0</v>
      </c>
      <c r="G132" s="145">
        <v>0</v>
      </c>
      <c r="H132" s="146">
        <v>0</v>
      </c>
      <c r="I132" s="144">
        <v>0</v>
      </c>
      <c r="J132" s="145">
        <v>0</v>
      </c>
      <c r="K132" s="145">
        <v>0</v>
      </c>
      <c r="L132" s="145">
        <v>0</v>
      </c>
      <c r="M132" s="145">
        <v>0</v>
      </c>
      <c r="N132" s="145">
        <v>0</v>
      </c>
      <c r="O132" s="146">
        <v>0</v>
      </c>
      <c r="P132" s="144">
        <v>0</v>
      </c>
      <c r="Q132" s="145">
        <v>0</v>
      </c>
      <c r="R132" s="145">
        <v>0</v>
      </c>
      <c r="S132" s="145">
        <v>0</v>
      </c>
      <c r="T132" s="145">
        <v>0</v>
      </c>
      <c r="U132" s="145">
        <v>0</v>
      </c>
      <c r="V132" s="146">
        <v>0</v>
      </c>
      <c r="W132" s="144">
        <v>0</v>
      </c>
      <c r="X132" s="145">
        <v>1161</v>
      </c>
      <c r="Y132" s="145">
        <v>0</v>
      </c>
      <c r="Z132" s="145">
        <v>0</v>
      </c>
      <c r="AA132" s="145">
        <v>0</v>
      </c>
      <c r="AB132" s="145">
        <v>0</v>
      </c>
      <c r="AC132" s="146">
        <v>0</v>
      </c>
      <c r="AD132" s="144">
        <v>0</v>
      </c>
      <c r="AE132" s="145">
        <v>8107.8243000000002</v>
      </c>
      <c r="AF132" s="145">
        <v>0</v>
      </c>
      <c r="AG132" s="145">
        <v>0</v>
      </c>
      <c r="AH132" s="145">
        <v>0</v>
      </c>
      <c r="AI132" s="145">
        <v>0</v>
      </c>
      <c r="AJ132" s="146">
        <v>0</v>
      </c>
      <c r="AK132" s="144">
        <v>0</v>
      </c>
      <c r="AL132" s="145">
        <v>2.0324</v>
      </c>
      <c r="AM132" s="145">
        <v>0</v>
      </c>
      <c r="AN132" s="145">
        <v>0</v>
      </c>
      <c r="AO132" s="145">
        <v>0</v>
      </c>
      <c r="AP132" s="145">
        <v>0</v>
      </c>
      <c r="AQ132" s="146">
        <v>0</v>
      </c>
      <c r="AR132" s="145">
        <v>0</v>
      </c>
      <c r="AS132" s="145">
        <v>0</v>
      </c>
      <c r="AT132" s="145">
        <v>0</v>
      </c>
      <c r="AU132" s="145">
        <v>0</v>
      </c>
      <c r="AV132" s="145">
        <v>0</v>
      </c>
      <c r="AW132" s="145">
        <v>0</v>
      </c>
      <c r="AX132" s="146">
        <v>0</v>
      </c>
      <c r="AY132" s="144">
        <v>0</v>
      </c>
      <c r="AZ132" s="145">
        <v>14926.724700000001</v>
      </c>
      <c r="BA132" s="145">
        <v>0</v>
      </c>
      <c r="BB132" s="145">
        <v>0</v>
      </c>
      <c r="BC132" s="145">
        <v>0</v>
      </c>
      <c r="BD132" s="145">
        <v>0</v>
      </c>
      <c r="BE132" s="145">
        <v>0</v>
      </c>
      <c r="BF132" s="144">
        <f t="shared" si="25"/>
        <v>0</v>
      </c>
      <c r="BG132" s="145">
        <f t="shared" ref="BG132:BG138" si="38">AZ132/1000</f>
        <v>14.926724700000001</v>
      </c>
      <c r="BH132" s="145">
        <f t="shared" ref="BH132:BH138" si="39">BA132/1000</f>
        <v>0</v>
      </c>
      <c r="BI132" s="145">
        <f t="shared" ref="BI132:BI138" si="40">BB132/1000</f>
        <v>0</v>
      </c>
      <c r="BJ132" s="145">
        <f t="shared" ref="BJ132:BJ138" si="41">BC132/1000</f>
        <v>0</v>
      </c>
      <c r="BK132" s="145">
        <f t="shared" ref="BK132:BK138" si="42">BD132/1000</f>
        <v>0</v>
      </c>
      <c r="BL132" s="146">
        <f t="shared" ref="BL132:BL138" si="43">BE132/1000</f>
        <v>0</v>
      </c>
    </row>
    <row r="133" spans="1:64" x14ac:dyDescent="0.3">
      <c r="A133" s="147" t="s">
        <v>200</v>
      </c>
      <c r="B133" s="140">
        <v>0</v>
      </c>
      <c r="C133" s="141">
        <v>0</v>
      </c>
      <c r="D133" s="141">
        <v>22</v>
      </c>
      <c r="E133" s="141">
        <v>0</v>
      </c>
      <c r="F133" s="141">
        <v>0</v>
      </c>
      <c r="G133" s="141">
        <v>0</v>
      </c>
      <c r="H133" s="150">
        <v>0</v>
      </c>
      <c r="I133" s="140">
        <v>0</v>
      </c>
      <c r="J133" s="141">
        <v>0</v>
      </c>
      <c r="K133" s="141">
        <v>0.63800000000000001</v>
      </c>
      <c r="L133" s="141">
        <v>0</v>
      </c>
      <c r="M133" s="141">
        <v>0</v>
      </c>
      <c r="N133" s="141">
        <v>0</v>
      </c>
      <c r="O133" s="150">
        <v>0</v>
      </c>
      <c r="P133" s="140">
        <v>0</v>
      </c>
      <c r="Q133" s="141">
        <v>0</v>
      </c>
      <c r="R133" s="141">
        <v>1201.7</v>
      </c>
      <c r="S133" s="141">
        <v>0</v>
      </c>
      <c r="T133" s="141">
        <v>0</v>
      </c>
      <c r="U133" s="141">
        <v>0</v>
      </c>
      <c r="V133" s="150">
        <v>0</v>
      </c>
      <c r="W133" s="140">
        <v>0</v>
      </c>
      <c r="X133" s="141">
        <v>531</v>
      </c>
      <c r="Y133" s="141">
        <v>1041</v>
      </c>
      <c r="Z133" s="141">
        <v>387</v>
      </c>
      <c r="AA133" s="141">
        <v>0</v>
      </c>
      <c r="AB133" s="141">
        <v>0</v>
      </c>
      <c r="AC133" s="150">
        <v>0</v>
      </c>
      <c r="AD133" s="140">
        <v>103.865084439019</v>
      </c>
      <c r="AE133" s="141">
        <v>0</v>
      </c>
      <c r="AF133" s="141">
        <v>0</v>
      </c>
      <c r="AG133" s="141">
        <v>120.3</v>
      </c>
      <c r="AH133" s="141">
        <v>24.223099999999999</v>
      </c>
      <c r="AI133" s="141">
        <v>0</v>
      </c>
      <c r="AJ133" s="150">
        <v>0</v>
      </c>
      <c r="AK133" s="140">
        <v>0</v>
      </c>
      <c r="AL133" s="141">
        <v>0</v>
      </c>
      <c r="AM133" s="141">
        <v>39.119099999999996</v>
      </c>
      <c r="AN133" s="141">
        <v>0</v>
      </c>
      <c r="AO133" s="141">
        <v>110.78788793599999</v>
      </c>
      <c r="AP133" s="141">
        <v>0</v>
      </c>
      <c r="AQ133" s="150">
        <v>0</v>
      </c>
      <c r="AR133" s="141">
        <v>0</v>
      </c>
      <c r="AS133" s="141">
        <v>0</v>
      </c>
      <c r="AT133" s="141">
        <v>0</v>
      </c>
      <c r="AU133" s="141">
        <v>0</v>
      </c>
      <c r="AV133" s="141">
        <v>0</v>
      </c>
      <c r="AW133" s="141">
        <v>0</v>
      </c>
      <c r="AX133" s="150">
        <v>0</v>
      </c>
      <c r="AY133" s="140">
        <v>103.865084439019</v>
      </c>
      <c r="AZ133" s="142">
        <v>531</v>
      </c>
      <c r="BA133" s="142">
        <v>2304.4571000000001</v>
      </c>
      <c r="BB133" s="142">
        <v>507.3</v>
      </c>
      <c r="BC133" s="142">
        <v>135.01098793599999</v>
      </c>
      <c r="BD133" s="142">
        <v>0</v>
      </c>
      <c r="BE133" s="142">
        <v>0</v>
      </c>
      <c r="BF133" s="210">
        <f t="shared" ref="BF133:BF138" si="44">AY133/1000</f>
        <v>0.103865084439019</v>
      </c>
      <c r="BG133" s="142">
        <f t="shared" si="38"/>
        <v>0.53100000000000003</v>
      </c>
      <c r="BH133" s="142">
        <f t="shared" si="39"/>
        <v>2.3044571</v>
      </c>
      <c r="BI133" s="142">
        <f t="shared" si="40"/>
        <v>0.50729999999999997</v>
      </c>
      <c r="BJ133" s="142">
        <f t="shared" si="41"/>
        <v>0.135010987936</v>
      </c>
      <c r="BK133" s="142">
        <f t="shared" si="42"/>
        <v>0</v>
      </c>
      <c r="BL133" s="143">
        <f t="shared" si="43"/>
        <v>0</v>
      </c>
    </row>
    <row r="134" spans="1:64" x14ac:dyDescent="0.3">
      <c r="A134" s="148" t="s">
        <v>202</v>
      </c>
      <c r="B134" s="144">
        <v>0</v>
      </c>
      <c r="C134" s="145">
        <v>0</v>
      </c>
      <c r="D134" s="145">
        <v>0</v>
      </c>
      <c r="E134" s="145">
        <v>0</v>
      </c>
      <c r="F134" s="145">
        <v>0</v>
      </c>
      <c r="G134" s="145">
        <v>0</v>
      </c>
      <c r="H134" s="146">
        <v>0</v>
      </c>
      <c r="I134" s="144">
        <v>0</v>
      </c>
      <c r="J134" s="145">
        <v>0</v>
      </c>
      <c r="K134" s="145">
        <v>0</v>
      </c>
      <c r="L134" s="145">
        <v>0</v>
      </c>
      <c r="M134" s="145">
        <v>0</v>
      </c>
      <c r="N134" s="145">
        <v>0</v>
      </c>
      <c r="O134" s="146">
        <v>0</v>
      </c>
      <c r="P134" s="144">
        <v>0</v>
      </c>
      <c r="Q134" s="145">
        <v>0</v>
      </c>
      <c r="R134" s="145">
        <v>0</v>
      </c>
      <c r="S134" s="145">
        <v>0</v>
      </c>
      <c r="T134" s="145">
        <v>0</v>
      </c>
      <c r="U134" s="145">
        <v>0</v>
      </c>
      <c r="V134" s="146">
        <v>0</v>
      </c>
      <c r="W134" s="144">
        <v>0</v>
      </c>
      <c r="X134" s="145">
        <v>0</v>
      </c>
      <c r="Y134" s="145">
        <v>0</v>
      </c>
      <c r="Z134" s="145">
        <v>0</v>
      </c>
      <c r="AA134" s="145">
        <v>0</v>
      </c>
      <c r="AB134" s="145">
        <v>0</v>
      </c>
      <c r="AC134" s="146">
        <v>0</v>
      </c>
      <c r="AD134" s="144">
        <v>0</v>
      </c>
      <c r="AE134" s="145">
        <v>0</v>
      </c>
      <c r="AF134" s="145">
        <v>0</v>
      </c>
      <c r="AG134" s="145">
        <v>0</v>
      </c>
      <c r="AH134" s="145">
        <v>0</v>
      </c>
      <c r="AI134" s="145">
        <v>0</v>
      </c>
      <c r="AJ134" s="146">
        <v>0</v>
      </c>
      <c r="AK134" s="144">
        <v>0</v>
      </c>
      <c r="AL134" s="145">
        <v>0</v>
      </c>
      <c r="AM134" s="145">
        <v>3.7670000000000003</v>
      </c>
      <c r="AN134" s="145">
        <v>0</v>
      </c>
      <c r="AO134" s="145">
        <v>0</v>
      </c>
      <c r="AP134" s="145">
        <v>0</v>
      </c>
      <c r="AQ134" s="146">
        <v>0</v>
      </c>
      <c r="AR134" s="145">
        <v>0</v>
      </c>
      <c r="AS134" s="145">
        <v>0</v>
      </c>
      <c r="AT134" s="145">
        <v>0</v>
      </c>
      <c r="AU134" s="145">
        <v>0</v>
      </c>
      <c r="AV134" s="145">
        <v>0</v>
      </c>
      <c r="AW134" s="145">
        <v>0</v>
      </c>
      <c r="AX134" s="146">
        <v>0</v>
      </c>
      <c r="AY134" s="144">
        <v>0</v>
      </c>
      <c r="AZ134" s="145">
        <v>0</v>
      </c>
      <c r="BA134" s="145">
        <v>3.7670000000000003</v>
      </c>
      <c r="BB134" s="145">
        <v>0</v>
      </c>
      <c r="BC134" s="145">
        <v>0</v>
      </c>
      <c r="BD134" s="145">
        <v>0</v>
      </c>
      <c r="BE134" s="145">
        <v>0</v>
      </c>
      <c r="BF134" s="144">
        <f t="shared" si="44"/>
        <v>0</v>
      </c>
      <c r="BG134" s="145">
        <f t="shared" si="38"/>
        <v>0</v>
      </c>
      <c r="BH134" s="145">
        <f t="shared" si="39"/>
        <v>3.7670000000000004E-3</v>
      </c>
      <c r="BI134" s="145">
        <f t="shared" si="40"/>
        <v>0</v>
      </c>
      <c r="BJ134" s="145">
        <f t="shared" si="41"/>
        <v>0</v>
      </c>
      <c r="BK134" s="145">
        <f t="shared" si="42"/>
        <v>0</v>
      </c>
      <c r="BL134" s="146">
        <f t="shared" si="43"/>
        <v>0</v>
      </c>
    </row>
    <row r="135" spans="1:64" x14ac:dyDescent="0.3">
      <c r="A135" s="147" t="s">
        <v>203</v>
      </c>
      <c r="B135" s="140">
        <v>0</v>
      </c>
      <c r="C135" s="141">
        <v>19595</v>
      </c>
      <c r="D135" s="141">
        <v>7364.3394629999984</v>
      </c>
      <c r="E135" s="141">
        <v>0.5</v>
      </c>
      <c r="F135" s="141">
        <v>0</v>
      </c>
      <c r="G135" s="141">
        <v>0</v>
      </c>
      <c r="H135" s="150">
        <v>0</v>
      </c>
      <c r="I135" s="140">
        <v>0</v>
      </c>
      <c r="J135" s="141">
        <v>0</v>
      </c>
      <c r="K135" s="141">
        <v>51.912999999999997</v>
      </c>
      <c r="L135" s="141">
        <v>0</v>
      </c>
      <c r="M135" s="141">
        <v>0</v>
      </c>
      <c r="N135" s="141">
        <v>0</v>
      </c>
      <c r="O135" s="150">
        <v>0</v>
      </c>
      <c r="P135" s="140">
        <v>0</v>
      </c>
      <c r="Q135" s="141">
        <v>30.693999999999999</v>
      </c>
      <c r="R135" s="141">
        <v>167.2</v>
      </c>
      <c r="S135" s="141">
        <v>0</v>
      </c>
      <c r="T135" s="141">
        <v>0.06</v>
      </c>
      <c r="U135" s="141">
        <v>0</v>
      </c>
      <c r="V135" s="150">
        <v>0</v>
      </c>
      <c r="W135" s="140">
        <v>0</v>
      </c>
      <c r="X135" s="141">
        <v>7310.6962839999997</v>
      </c>
      <c r="Y135" s="141">
        <v>13859.47932</v>
      </c>
      <c r="Z135" s="141">
        <v>0</v>
      </c>
      <c r="AA135" s="141">
        <v>0</v>
      </c>
      <c r="AB135" s="141">
        <v>0</v>
      </c>
      <c r="AC135" s="150">
        <v>0</v>
      </c>
      <c r="AD135" s="140">
        <v>7248.39</v>
      </c>
      <c r="AE135" s="141">
        <v>5963.3773700000002</v>
      </c>
      <c r="AF135" s="141">
        <v>278.322</v>
      </c>
      <c r="AG135" s="141">
        <v>0</v>
      </c>
      <c r="AH135" s="141">
        <v>0</v>
      </c>
      <c r="AI135" s="141">
        <v>0</v>
      </c>
      <c r="AJ135" s="150">
        <v>348.08800000000002</v>
      </c>
      <c r="AK135" s="140">
        <v>0</v>
      </c>
      <c r="AL135" s="141">
        <v>2.5952000000000002</v>
      </c>
      <c r="AM135" s="141">
        <v>16.512799999999999</v>
      </c>
      <c r="AN135" s="141">
        <v>0</v>
      </c>
      <c r="AO135" s="141">
        <v>0</v>
      </c>
      <c r="AP135" s="141">
        <v>0</v>
      </c>
      <c r="AQ135" s="150">
        <v>0</v>
      </c>
      <c r="AR135" s="141">
        <v>0</v>
      </c>
      <c r="AS135" s="141">
        <v>0</v>
      </c>
      <c r="AT135" s="141">
        <v>0</v>
      </c>
      <c r="AU135" s="141">
        <v>0</v>
      </c>
      <c r="AV135" s="141">
        <v>223.56</v>
      </c>
      <c r="AW135" s="141">
        <v>0</v>
      </c>
      <c r="AX135" s="150">
        <v>0</v>
      </c>
      <c r="AY135" s="140">
        <v>7248.39</v>
      </c>
      <c r="AZ135" s="142">
        <v>32902.362853999999</v>
      </c>
      <c r="BA135" s="142">
        <v>21737.766582999997</v>
      </c>
      <c r="BB135" s="142">
        <v>0.5</v>
      </c>
      <c r="BC135" s="142">
        <v>223.62</v>
      </c>
      <c r="BD135" s="142">
        <v>0</v>
      </c>
      <c r="BE135" s="142">
        <v>348.08800000000002</v>
      </c>
      <c r="BF135" s="210">
        <f t="shared" si="44"/>
        <v>7.2483900000000006</v>
      </c>
      <c r="BG135" s="142">
        <f t="shared" si="38"/>
        <v>32.902362853999996</v>
      </c>
      <c r="BH135" s="142">
        <f t="shared" si="39"/>
        <v>21.737766582999996</v>
      </c>
      <c r="BI135" s="142">
        <f t="shared" si="40"/>
        <v>5.0000000000000001E-4</v>
      </c>
      <c r="BJ135" s="142">
        <f t="shared" si="41"/>
        <v>0.22362000000000001</v>
      </c>
      <c r="BK135" s="142">
        <f t="shared" si="42"/>
        <v>0</v>
      </c>
      <c r="BL135" s="143">
        <f t="shared" si="43"/>
        <v>0.34808800000000001</v>
      </c>
    </row>
    <row r="136" spans="1:64" x14ac:dyDescent="0.3">
      <c r="A136" s="148" t="s">
        <v>204</v>
      </c>
      <c r="B136" s="144">
        <v>0</v>
      </c>
      <c r="C136" s="145">
        <v>0</v>
      </c>
      <c r="D136" s="145">
        <v>5162</v>
      </c>
      <c r="E136" s="145">
        <v>300</v>
      </c>
      <c r="F136" s="145">
        <v>0</v>
      </c>
      <c r="G136" s="145">
        <v>841</v>
      </c>
      <c r="H136" s="146">
        <v>0</v>
      </c>
      <c r="I136" s="144">
        <v>0</v>
      </c>
      <c r="J136" s="145">
        <v>0</v>
      </c>
      <c r="K136" s="145">
        <v>0</v>
      </c>
      <c r="L136" s="145">
        <v>2.835</v>
      </c>
      <c r="M136" s="145">
        <v>1.857</v>
      </c>
      <c r="N136" s="145">
        <v>0</v>
      </c>
      <c r="O136" s="146">
        <v>0</v>
      </c>
      <c r="P136" s="144">
        <v>0</v>
      </c>
      <c r="Q136" s="145">
        <v>0</v>
      </c>
      <c r="R136" s="145">
        <v>37.92</v>
      </c>
      <c r="S136" s="145">
        <v>0</v>
      </c>
      <c r="T136" s="145">
        <v>0</v>
      </c>
      <c r="U136" s="145">
        <v>0</v>
      </c>
      <c r="V136" s="146">
        <v>0</v>
      </c>
      <c r="W136" s="144">
        <v>0</v>
      </c>
      <c r="X136" s="145">
        <v>0</v>
      </c>
      <c r="Y136" s="145">
        <v>816.92399999999998</v>
      </c>
      <c r="Z136" s="145">
        <v>1195.088741</v>
      </c>
      <c r="AA136" s="145">
        <v>0</v>
      </c>
      <c r="AB136" s="145">
        <v>0</v>
      </c>
      <c r="AC136" s="146">
        <v>0</v>
      </c>
      <c r="AD136" s="144">
        <v>0</v>
      </c>
      <c r="AE136" s="145">
        <v>0</v>
      </c>
      <c r="AF136" s="145">
        <v>24333.435799999999</v>
      </c>
      <c r="AG136" s="145">
        <v>4493.1000000000004</v>
      </c>
      <c r="AH136" s="145">
        <v>0</v>
      </c>
      <c r="AI136" s="145">
        <v>0</v>
      </c>
      <c r="AJ136" s="146">
        <v>0</v>
      </c>
      <c r="AK136" s="144">
        <v>0</v>
      </c>
      <c r="AL136" s="145">
        <v>0</v>
      </c>
      <c r="AM136" s="145">
        <v>597.12371122246998</v>
      </c>
      <c r="AN136" s="145">
        <v>2.924425957</v>
      </c>
      <c r="AO136" s="145">
        <v>48.943668207399995</v>
      </c>
      <c r="AP136" s="145">
        <v>0</v>
      </c>
      <c r="AQ136" s="146">
        <v>0</v>
      </c>
      <c r="AR136" s="145">
        <v>0</v>
      </c>
      <c r="AS136" s="145">
        <v>0</v>
      </c>
      <c r="AT136" s="145">
        <v>0</v>
      </c>
      <c r="AU136" s="145">
        <v>0</v>
      </c>
      <c r="AV136" s="145">
        <v>0</v>
      </c>
      <c r="AW136" s="145">
        <v>0</v>
      </c>
      <c r="AX136" s="146">
        <v>0</v>
      </c>
      <c r="AY136" s="144">
        <v>0</v>
      </c>
      <c r="AZ136" s="145">
        <v>0</v>
      </c>
      <c r="BA136" s="145">
        <v>30947.403511222466</v>
      </c>
      <c r="BB136" s="145">
        <v>5993.9481669569996</v>
      </c>
      <c r="BC136" s="145">
        <v>50.800668207399994</v>
      </c>
      <c r="BD136" s="145">
        <v>841</v>
      </c>
      <c r="BE136" s="145">
        <v>0</v>
      </c>
      <c r="BF136" s="144">
        <f t="shared" si="44"/>
        <v>0</v>
      </c>
      <c r="BG136" s="145">
        <f t="shared" si="38"/>
        <v>0</v>
      </c>
      <c r="BH136" s="145">
        <f t="shared" si="39"/>
        <v>30.947403511222465</v>
      </c>
      <c r="BI136" s="145">
        <f t="shared" si="40"/>
        <v>5.9939481669569998</v>
      </c>
      <c r="BJ136" s="145">
        <f t="shared" si="41"/>
        <v>5.0800668207399993E-2</v>
      </c>
      <c r="BK136" s="145">
        <f t="shared" si="42"/>
        <v>0.84099999999999997</v>
      </c>
      <c r="BL136" s="146">
        <f t="shared" si="43"/>
        <v>0</v>
      </c>
    </row>
    <row r="137" spans="1:64" x14ac:dyDescent="0.3">
      <c r="A137" s="147" t="s">
        <v>206</v>
      </c>
      <c r="B137" s="140">
        <v>0</v>
      </c>
      <c r="C137" s="141">
        <v>0</v>
      </c>
      <c r="D137" s="141">
        <v>5</v>
      </c>
      <c r="E137" s="141">
        <v>0</v>
      </c>
      <c r="F137" s="141">
        <v>0</v>
      </c>
      <c r="G137" s="141">
        <v>0</v>
      </c>
      <c r="H137" s="150">
        <v>0</v>
      </c>
      <c r="I137" s="140">
        <v>0</v>
      </c>
      <c r="J137" s="141">
        <v>0</v>
      </c>
      <c r="K137" s="141">
        <v>182.79239999999999</v>
      </c>
      <c r="L137" s="141">
        <v>354.9</v>
      </c>
      <c r="M137" s="141">
        <v>29.8</v>
      </c>
      <c r="N137" s="141">
        <v>0</v>
      </c>
      <c r="O137" s="150">
        <v>0</v>
      </c>
      <c r="P137" s="140">
        <v>0</v>
      </c>
      <c r="Q137" s="141">
        <v>0</v>
      </c>
      <c r="R137" s="141">
        <v>587.26</v>
      </c>
      <c r="S137" s="141">
        <v>0</v>
      </c>
      <c r="T137" s="141">
        <v>0</v>
      </c>
      <c r="U137" s="141">
        <v>0</v>
      </c>
      <c r="V137" s="150">
        <v>0</v>
      </c>
      <c r="W137" s="140">
        <v>0</v>
      </c>
      <c r="X137" s="141">
        <v>0</v>
      </c>
      <c r="Y137" s="141">
        <v>26793.26814</v>
      </c>
      <c r="Z137" s="141">
        <v>12000</v>
      </c>
      <c r="AA137" s="141">
        <v>0</v>
      </c>
      <c r="AB137" s="141">
        <v>0</v>
      </c>
      <c r="AC137" s="150">
        <v>0</v>
      </c>
      <c r="AD137" s="140">
        <v>0</v>
      </c>
      <c r="AE137" s="141">
        <v>0</v>
      </c>
      <c r="AF137" s="141">
        <v>12500.454999999998</v>
      </c>
      <c r="AG137" s="141">
        <v>8793.7000000000007</v>
      </c>
      <c r="AH137" s="141">
        <v>0</v>
      </c>
      <c r="AI137" s="141">
        <v>0</v>
      </c>
      <c r="AJ137" s="150">
        <v>0</v>
      </c>
      <c r="AK137" s="140">
        <v>0</v>
      </c>
      <c r="AL137" s="141">
        <v>0</v>
      </c>
      <c r="AM137" s="141">
        <v>25.3902</v>
      </c>
      <c r="AN137" s="141">
        <v>3.96</v>
      </c>
      <c r="AO137" s="141">
        <v>8.0574864607999999</v>
      </c>
      <c r="AP137" s="141">
        <v>0</v>
      </c>
      <c r="AQ137" s="150">
        <v>0</v>
      </c>
      <c r="AR137" s="141">
        <v>0</v>
      </c>
      <c r="AS137" s="141">
        <v>0</v>
      </c>
      <c r="AT137" s="141">
        <v>0</v>
      </c>
      <c r="AU137" s="141">
        <v>0</v>
      </c>
      <c r="AV137" s="141">
        <v>0</v>
      </c>
      <c r="AW137" s="141">
        <v>0</v>
      </c>
      <c r="AX137" s="150">
        <v>0</v>
      </c>
      <c r="AY137" s="140">
        <v>0</v>
      </c>
      <c r="AZ137" s="142">
        <v>0</v>
      </c>
      <c r="BA137" s="142">
        <v>40094.165739999997</v>
      </c>
      <c r="BB137" s="142">
        <v>21152.559999999998</v>
      </c>
      <c r="BC137" s="142">
        <v>37.857486460800004</v>
      </c>
      <c r="BD137" s="142">
        <v>0</v>
      </c>
      <c r="BE137" s="142">
        <v>0</v>
      </c>
      <c r="BF137" s="210">
        <f t="shared" si="44"/>
        <v>0</v>
      </c>
      <c r="BG137" s="142">
        <f t="shared" si="38"/>
        <v>0</v>
      </c>
      <c r="BH137" s="142">
        <f t="shared" si="39"/>
        <v>40.094165739999994</v>
      </c>
      <c r="BI137" s="142">
        <f t="shared" si="40"/>
        <v>21.152559999999998</v>
      </c>
      <c r="BJ137" s="142">
        <f t="shared" si="41"/>
        <v>3.7857486460800005E-2</v>
      </c>
      <c r="BK137" s="142">
        <f t="shared" si="42"/>
        <v>0</v>
      </c>
      <c r="BL137" s="143">
        <f t="shared" si="43"/>
        <v>0</v>
      </c>
    </row>
    <row r="138" spans="1:64" x14ac:dyDescent="0.3">
      <c r="A138" s="148" t="s">
        <v>207</v>
      </c>
      <c r="B138" s="144">
        <v>0</v>
      </c>
      <c r="C138" s="145">
        <v>0</v>
      </c>
      <c r="D138" s="145">
        <v>49.921619</v>
      </c>
      <c r="E138" s="145">
        <v>0</v>
      </c>
      <c r="F138" s="145">
        <v>0</v>
      </c>
      <c r="G138" s="145">
        <v>0</v>
      </c>
      <c r="H138" s="146">
        <v>0</v>
      </c>
      <c r="I138" s="144">
        <v>0</v>
      </c>
      <c r="J138" s="145">
        <v>0</v>
      </c>
      <c r="K138" s="145">
        <v>7.0000000000000001E-3</v>
      </c>
      <c r="L138" s="145">
        <v>0</v>
      </c>
      <c r="M138" s="145">
        <v>0</v>
      </c>
      <c r="N138" s="145">
        <v>0</v>
      </c>
      <c r="O138" s="146">
        <v>0</v>
      </c>
      <c r="P138" s="144">
        <v>0</v>
      </c>
      <c r="Q138" s="145">
        <v>0</v>
      </c>
      <c r="R138" s="145">
        <v>147.15</v>
      </c>
      <c r="S138" s="145">
        <v>0</v>
      </c>
      <c r="T138" s="145">
        <v>2.38</v>
      </c>
      <c r="U138" s="145">
        <v>0</v>
      </c>
      <c r="V138" s="146">
        <v>0</v>
      </c>
      <c r="W138" s="144">
        <v>0</v>
      </c>
      <c r="X138" s="145">
        <v>0</v>
      </c>
      <c r="Y138" s="145">
        <v>0</v>
      </c>
      <c r="Z138" s="145">
        <v>0</v>
      </c>
      <c r="AA138" s="145">
        <v>0</v>
      </c>
      <c r="AB138" s="145">
        <v>0</v>
      </c>
      <c r="AC138" s="146">
        <v>0</v>
      </c>
      <c r="AD138" s="144">
        <v>0</v>
      </c>
      <c r="AE138" s="145">
        <v>0</v>
      </c>
      <c r="AF138" s="145">
        <v>0</v>
      </c>
      <c r="AG138" s="145">
        <v>0</v>
      </c>
      <c r="AH138" s="145">
        <v>0</v>
      </c>
      <c r="AI138" s="145">
        <v>0</v>
      </c>
      <c r="AJ138" s="146">
        <v>0</v>
      </c>
      <c r="AK138" s="144">
        <v>0</v>
      </c>
      <c r="AL138" s="145">
        <v>0</v>
      </c>
      <c r="AM138" s="145">
        <v>0</v>
      </c>
      <c r="AN138" s="145">
        <v>0</v>
      </c>
      <c r="AO138" s="145">
        <v>0</v>
      </c>
      <c r="AP138" s="145">
        <v>0</v>
      </c>
      <c r="AQ138" s="146">
        <v>0</v>
      </c>
      <c r="AR138" s="145">
        <v>0</v>
      </c>
      <c r="AS138" s="145">
        <v>0</v>
      </c>
      <c r="AT138" s="145">
        <v>0</v>
      </c>
      <c r="AU138" s="145">
        <v>0</v>
      </c>
      <c r="AV138" s="145">
        <v>0</v>
      </c>
      <c r="AW138" s="145">
        <v>0</v>
      </c>
      <c r="AX138" s="146">
        <v>0</v>
      </c>
      <c r="AY138" s="144">
        <v>0</v>
      </c>
      <c r="AZ138" s="145">
        <v>0</v>
      </c>
      <c r="BA138" s="145">
        <v>197.078619</v>
      </c>
      <c r="BB138" s="145">
        <v>0</v>
      </c>
      <c r="BC138" s="145">
        <v>2.38</v>
      </c>
      <c r="BD138" s="145">
        <v>0</v>
      </c>
      <c r="BE138" s="145">
        <v>0</v>
      </c>
      <c r="BF138" s="165">
        <f t="shared" si="44"/>
        <v>0</v>
      </c>
      <c r="BG138" s="163">
        <f t="shared" si="38"/>
        <v>0</v>
      </c>
      <c r="BH138" s="163">
        <f t="shared" si="39"/>
        <v>0.19707861900000001</v>
      </c>
      <c r="BI138" s="163">
        <f t="shared" si="40"/>
        <v>0</v>
      </c>
      <c r="BJ138" s="163">
        <f t="shared" si="41"/>
        <v>2.3799999999999997E-3</v>
      </c>
      <c r="BK138" s="163">
        <f t="shared" si="42"/>
        <v>0</v>
      </c>
      <c r="BL138" s="164">
        <f t="shared" si="43"/>
        <v>0</v>
      </c>
    </row>
    <row r="139" spans="1:64" x14ac:dyDescent="0.3">
      <c r="A139" s="206"/>
      <c r="B139" s="206"/>
      <c r="C139" s="206"/>
      <c r="D139" s="206"/>
      <c r="E139" s="206"/>
      <c r="F139" s="206"/>
      <c r="G139" s="206"/>
      <c r="H139" s="206"/>
      <c r="I139" s="206"/>
      <c r="J139" s="206"/>
      <c r="K139" s="206"/>
      <c r="L139" s="206"/>
      <c r="M139" s="206"/>
      <c r="N139" s="206"/>
      <c r="O139" s="206"/>
      <c r="P139" s="206"/>
      <c r="Q139" s="206"/>
      <c r="R139" s="206"/>
      <c r="S139" s="206"/>
      <c r="T139" s="206"/>
      <c r="U139" s="206"/>
      <c r="V139" s="206"/>
      <c r="W139" s="206"/>
      <c r="X139" s="206"/>
      <c r="Y139" s="206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</row>
    <row r="140" spans="1:64" x14ac:dyDescent="0.3">
      <c r="B140" s="14"/>
    </row>
  </sheetData>
  <autoFilter ref="A3:BE138" xr:uid="{34C1C854-FB72-4957-992E-E899E23A7AC2}"/>
  <mergeCells count="10">
    <mergeCell ref="A1:BE1"/>
    <mergeCell ref="BF2:BL2"/>
    <mergeCell ref="AR2:AX2"/>
    <mergeCell ref="AD2:AJ2"/>
    <mergeCell ref="B2:H2"/>
    <mergeCell ref="AK2:AQ2"/>
    <mergeCell ref="I2:O2"/>
    <mergeCell ref="P2:V2"/>
    <mergeCell ref="W2:AC2"/>
    <mergeCell ref="AY2:BE2"/>
  </mergeCells>
  <pageMargins left="0.7" right="0.7" top="0.75" bottom="0.75" header="0.3" footer="0.3"/>
  <ignoredErrors>
    <ignoredError sqref="B128" formulaRange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97A2A-BD69-4555-B592-54695930191A}">
  <dimension ref="A1:BL134"/>
  <sheetViews>
    <sheetView tabSelected="1" zoomScale="71" zoomScaleNormal="71" workbookViewId="0">
      <selection sqref="A1:BE1"/>
    </sheetView>
  </sheetViews>
  <sheetFormatPr defaultRowHeight="15.75" x14ac:dyDescent="0.3"/>
  <cols>
    <col min="1" max="1" width="41.33203125" bestFit="1" customWidth="1"/>
    <col min="2" max="2" width="10.109375" bestFit="1" customWidth="1"/>
    <col min="3" max="3" width="11.109375" bestFit="1" customWidth="1"/>
    <col min="4" max="7" width="10.109375" bestFit="1" customWidth="1"/>
    <col min="8" max="8" width="9.33203125" bestFit="1" customWidth="1"/>
    <col min="9" max="9" width="10.109375" bestFit="1" customWidth="1"/>
    <col min="10" max="11" width="11.109375" bestFit="1" customWidth="1"/>
    <col min="12" max="13" width="10.109375" bestFit="1" customWidth="1"/>
    <col min="14" max="14" width="9.33203125" bestFit="1" customWidth="1"/>
    <col min="15" max="15" width="10.109375" bestFit="1" customWidth="1"/>
    <col min="16" max="29" width="10.109375" customWidth="1"/>
    <col min="30" max="30" width="9.33203125" customWidth="1"/>
    <col min="31" max="33" width="11.109375" bestFit="1" customWidth="1"/>
    <col min="34" max="34" width="10.109375" bestFit="1" customWidth="1"/>
    <col min="35" max="37" width="9.33203125" bestFit="1" customWidth="1"/>
    <col min="38" max="38" width="11.109375" bestFit="1" customWidth="1"/>
    <col min="39" max="39" width="10.109375" bestFit="1" customWidth="1"/>
    <col min="40" max="40" width="11.109375" bestFit="1" customWidth="1"/>
    <col min="41" max="41" width="10.109375" bestFit="1" customWidth="1"/>
    <col min="42" max="43" width="9.33203125" bestFit="1" customWidth="1"/>
    <col min="44" max="50" width="10.109375" customWidth="1"/>
    <col min="51" max="51" width="10.109375" bestFit="1" customWidth="1"/>
    <col min="52" max="53" width="12.6640625" bestFit="1" customWidth="1"/>
    <col min="54" max="55" width="11.109375" bestFit="1" customWidth="1"/>
    <col min="56" max="56" width="10.109375" bestFit="1" customWidth="1"/>
    <col min="57" max="57" width="12.5546875" bestFit="1" customWidth="1"/>
  </cols>
  <sheetData>
    <row r="1" spans="1:64" s="175" customFormat="1" ht="27" x14ac:dyDescent="0.45">
      <c r="A1" s="227" t="s">
        <v>356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</row>
    <row r="2" spans="1:64" s="176" customFormat="1" x14ac:dyDescent="0.3">
      <c r="A2" s="139" t="s">
        <v>346</v>
      </c>
      <c r="B2" s="225" t="s">
        <v>3</v>
      </c>
      <c r="C2" s="225"/>
      <c r="D2" s="225"/>
      <c r="E2" s="225"/>
      <c r="F2" s="225"/>
      <c r="G2" s="225"/>
      <c r="H2" s="225"/>
      <c r="I2" s="225" t="s">
        <v>4</v>
      </c>
      <c r="J2" s="225"/>
      <c r="K2" s="225"/>
      <c r="L2" s="225"/>
      <c r="M2" s="225"/>
      <c r="N2" s="225"/>
      <c r="O2" s="225"/>
      <c r="P2" s="225" t="s">
        <v>5</v>
      </c>
      <c r="Q2" s="225"/>
      <c r="R2" s="225"/>
      <c r="S2" s="225"/>
      <c r="T2" s="225"/>
      <c r="U2" s="225"/>
      <c r="V2" s="225"/>
      <c r="W2" s="225" t="s">
        <v>7</v>
      </c>
      <c r="X2" s="225"/>
      <c r="Y2" s="225"/>
      <c r="Z2" s="225"/>
      <c r="AA2" s="225"/>
      <c r="AB2" s="225"/>
      <c r="AC2" s="225"/>
      <c r="AD2" s="225" t="s">
        <v>8</v>
      </c>
      <c r="AE2" s="225"/>
      <c r="AF2" s="225"/>
      <c r="AG2" s="225"/>
      <c r="AH2" s="225"/>
      <c r="AI2" s="225"/>
      <c r="AJ2" s="225"/>
      <c r="AK2" s="225" t="s">
        <v>9</v>
      </c>
      <c r="AL2" s="225"/>
      <c r="AM2" s="225"/>
      <c r="AN2" s="225"/>
      <c r="AO2" s="225"/>
      <c r="AP2" s="225"/>
      <c r="AQ2" s="225"/>
      <c r="AR2" s="225" t="s">
        <v>10</v>
      </c>
      <c r="AS2" s="225"/>
      <c r="AT2" s="225"/>
      <c r="AU2" s="225"/>
      <c r="AV2" s="225"/>
      <c r="AW2" s="225"/>
      <c r="AX2" s="226"/>
      <c r="AY2" s="224" t="s">
        <v>359</v>
      </c>
      <c r="AZ2" s="225"/>
      <c r="BA2" s="225"/>
      <c r="BB2" s="225"/>
      <c r="BC2" s="225"/>
      <c r="BD2" s="225"/>
      <c r="BE2" s="226"/>
      <c r="BF2" s="224" t="s">
        <v>376</v>
      </c>
      <c r="BG2" s="225"/>
      <c r="BH2" s="225"/>
      <c r="BI2" s="225"/>
      <c r="BJ2" s="225"/>
      <c r="BK2" s="225"/>
      <c r="BL2" s="226"/>
    </row>
    <row r="3" spans="1:64" s="177" customFormat="1" x14ac:dyDescent="0.3">
      <c r="A3" s="149" t="s">
        <v>347</v>
      </c>
      <c r="B3" s="118" t="s">
        <v>14</v>
      </c>
      <c r="C3" s="118" t="s">
        <v>15</v>
      </c>
      <c r="D3" s="118" t="s">
        <v>336</v>
      </c>
      <c r="E3" s="118" t="s">
        <v>337</v>
      </c>
      <c r="F3" s="118" t="s">
        <v>338</v>
      </c>
      <c r="G3" s="118" t="s">
        <v>339</v>
      </c>
      <c r="H3" s="118" t="s">
        <v>364</v>
      </c>
      <c r="I3" s="118" t="s">
        <v>14</v>
      </c>
      <c r="J3" s="118" t="s">
        <v>15</v>
      </c>
      <c r="K3" s="118" t="s">
        <v>336</v>
      </c>
      <c r="L3" s="118" t="s">
        <v>337</v>
      </c>
      <c r="M3" s="118" t="s">
        <v>338</v>
      </c>
      <c r="N3" s="118" t="s">
        <v>339</v>
      </c>
      <c r="O3" s="118" t="s">
        <v>364</v>
      </c>
      <c r="P3" s="118" t="s">
        <v>14</v>
      </c>
      <c r="Q3" s="118" t="s">
        <v>15</v>
      </c>
      <c r="R3" s="118" t="s">
        <v>336</v>
      </c>
      <c r="S3" s="118" t="s">
        <v>337</v>
      </c>
      <c r="T3" s="118" t="s">
        <v>338</v>
      </c>
      <c r="U3" s="118" t="s">
        <v>339</v>
      </c>
      <c r="V3" s="118" t="s">
        <v>364</v>
      </c>
      <c r="W3" s="118" t="s">
        <v>14</v>
      </c>
      <c r="X3" s="118" t="s">
        <v>15</v>
      </c>
      <c r="Y3" s="118" t="s">
        <v>336</v>
      </c>
      <c r="Z3" s="118" t="s">
        <v>337</v>
      </c>
      <c r="AA3" s="118" t="s">
        <v>338</v>
      </c>
      <c r="AB3" s="118" t="s">
        <v>339</v>
      </c>
      <c r="AC3" s="118" t="s">
        <v>364</v>
      </c>
      <c r="AD3" s="118" t="s">
        <v>14</v>
      </c>
      <c r="AE3" s="118" t="s">
        <v>15</v>
      </c>
      <c r="AF3" s="118" t="s">
        <v>336</v>
      </c>
      <c r="AG3" s="118" t="s">
        <v>337</v>
      </c>
      <c r="AH3" s="118" t="s">
        <v>338</v>
      </c>
      <c r="AI3" s="118" t="s">
        <v>339</v>
      </c>
      <c r="AJ3" s="118" t="s">
        <v>364</v>
      </c>
      <c r="AK3" s="118" t="s">
        <v>14</v>
      </c>
      <c r="AL3" s="118" t="s">
        <v>15</v>
      </c>
      <c r="AM3" s="118" t="s">
        <v>336</v>
      </c>
      <c r="AN3" s="118" t="s">
        <v>337</v>
      </c>
      <c r="AO3" s="118" t="s">
        <v>338</v>
      </c>
      <c r="AP3" s="118" t="s">
        <v>339</v>
      </c>
      <c r="AQ3" s="118" t="s">
        <v>364</v>
      </c>
      <c r="AR3" s="118" t="s">
        <v>14</v>
      </c>
      <c r="AS3" s="118" t="s">
        <v>15</v>
      </c>
      <c r="AT3" s="118" t="s">
        <v>336</v>
      </c>
      <c r="AU3" s="118" t="s">
        <v>337</v>
      </c>
      <c r="AV3" s="118" t="s">
        <v>338</v>
      </c>
      <c r="AW3" s="118" t="s">
        <v>339</v>
      </c>
      <c r="AX3" s="118" t="s">
        <v>364</v>
      </c>
      <c r="AY3" s="117" t="s">
        <v>14</v>
      </c>
      <c r="AZ3" s="118" t="s">
        <v>15</v>
      </c>
      <c r="BA3" s="118" t="s">
        <v>336</v>
      </c>
      <c r="BB3" s="118" t="s">
        <v>337</v>
      </c>
      <c r="BC3" s="118" t="s">
        <v>338</v>
      </c>
      <c r="BD3" s="118" t="s">
        <v>339</v>
      </c>
      <c r="BE3" s="119" t="s">
        <v>364</v>
      </c>
      <c r="BF3" s="117" t="s">
        <v>14</v>
      </c>
      <c r="BG3" s="118" t="s">
        <v>15</v>
      </c>
      <c r="BH3" s="118" t="s">
        <v>336</v>
      </c>
      <c r="BI3" s="118" t="s">
        <v>337</v>
      </c>
      <c r="BJ3" s="118" t="s">
        <v>338</v>
      </c>
      <c r="BK3" s="118" t="s">
        <v>339</v>
      </c>
      <c r="BL3" s="119" t="s">
        <v>364</v>
      </c>
    </row>
    <row r="4" spans="1:64" s="33" customFormat="1" x14ac:dyDescent="0.3">
      <c r="A4" s="154" t="s">
        <v>17</v>
      </c>
      <c r="B4" s="151">
        <v>0</v>
      </c>
      <c r="C4" s="152">
        <v>0</v>
      </c>
      <c r="D4" s="152">
        <v>39</v>
      </c>
      <c r="E4" s="152">
        <v>0</v>
      </c>
      <c r="F4" s="152">
        <v>0</v>
      </c>
      <c r="G4" s="152">
        <v>0</v>
      </c>
      <c r="H4" s="153">
        <v>0</v>
      </c>
      <c r="I4" s="151">
        <v>0</v>
      </c>
      <c r="J4" s="152">
        <v>391.738</v>
      </c>
      <c r="K4" s="152">
        <v>131.46100000000001</v>
      </c>
      <c r="L4" s="152">
        <v>0</v>
      </c>
      <c r="M4" s="152">
        <v>0</v>
      </c>
      <c r="N4" s="152">
        <v>0</v>
      </c>
      <c r="O4" s="153">
        <v>0</v>
      </c>
      <c r="P4" s="151">
        <v>0</v>
      </c>
      <c r="Q4" s="152">
        <v>0</v>
      </c>
      <c r="R4" s="152">
        <v>0</v>
      </c>
      <c r="S4" s="152">
        <v>0</v>
      </c>
      <c r="T4" s="152">
        <v>0</v>
      </c>
      <c r="U4" s="152">
        <v>0</v>
      </c>
      <c r="V4" s="153">
        <v>0</v>
      </c>
      <c r="W4" s="151">
        <v>593.052359999999</v>
      </c>
      <c r="X4" s="152">
        <v>196131.52540099976</v>
      </c>
      <c r="Y4" s="152">
        <v>0</v>
      </c>
      <c r="Z4" s="152">
        <v>44.395755999999999</v>
      </c>
      <c r="AA4" s="152">
        <v>0</v>
      </c>
      <c r="AB4" s="152">
        <v>0</v>
      </c>
      <c r="AC4" s="153">
        <v>0</v>
      </c>
      <c r="AD4" s="151">
        <v>978</v>
      </c>
      <c r="AE4" s="152">
        <v>29405.859222069885</v>
      </c>
      <c r="AF4" s="152">
        <v>1790.49785</v>
      </c>
      <c r="AG4" s="152">
        <v>0</v>
      </c>
      <c r="AH4" s="152">
        <v>99.912999999999997</v>
      </c>
      <c r="AI4" s="152">
        <v>0</v>
      </c>
      <c r="AJ4" s="153">
        <v>7406.5502200000001</v>
      </c>
      <c r="AK4" s="151">
        <v>0</v>
      </c>
      <c r="AL4" s="152">
        <v>233746.29631999999</v>
      </c>
      <c r="AM4" s="152">
        <v>8610.9923046184995</v>
      </c>
      <c r="AN4" s="152">
        <v>9.4488720732999987</v>
      </c>
      <c r="AO4" s="152">
        <v>110.58328719680001</v>
      </c>
      <c r="AP4" s="152">
        <v>0</v>
      </c>
      <c r="AQ4" s="153">
        <v>0</v>
      </c>
      <c r="AR4" s="152">
        <v>0</v>
      </c>
      <c r="AS4" s="152">
        <v>8900.4182963269996</v>
      </c>
      <c r="AT4" s="152">
        <v>0</v>
      </c>
      <c r="AU4" s="152">
        <v>0</v>
      </c>
      <c r="AV4" s="152">
        <v>167.36208562106879</v>
      </c>
      <c r="AW4" s="152">
        <v>0</v>
      </c>
      <c r="AX4" s="153">
        <v>0</v>
      </c>
      <c r="AY4" s="151">
        <v>1571.052359999999</v>
      </c>
      <c r="AZ4" s="152">
        <v>468575.83723939664</v>
      </c>
      <c r="BA4" s="152">
        <v>10571.9511546185</v>
      </c>
      <c r="BB4" s="152">
        <v>53.844628073300001</v>
      </c>
      <c r="BC4" s="152">
        <v>377.85837281786883</v>
      </c>
      <c r="BD4" s="152">
        <v>0</v>
      </c>
      <c r="BE4" s="153">
        <v>7406.5502200000001</v>
      </c>
      <c r="BF4" s="151">
        <f>AY4/1000</f>
        <v>1.571052359999999</v>
      </c>
      <c r="BG4" s="152">
        <f t="shared" ref="BG4:BG67" si="0">AZ4/1000</f>
        <v>468.57583723939666</v>
      </c>
      <c r="BH4" s="152">
        <f t="shared" ref="BH4:BH67" si="1">BA4/1000</f>
        <v>10.5719511546185</v>
      </c>
      <c r="BI4" s="152">
        <f t="shared" ref="BI4:BI67" si="2">BB4/1000</f>
        <v>5.3844628073300004E-2</v>
      </c>
      <c r="BJ4" s="152">
        <f t="shared" ref="BJ4:BJ67" si="3">BC4/1000</f>
        <v>0.37785837281786883</v>
      </c>
      <c r="BK4" s="152">
        <f t="shared" ref="BK4:BK67" si="4">BD4/1000</f>
        <v>0</v>
      </c>
      <c r="BL4" s="153">
        <f t="shared" ref="BL4:BL67" si="5">BE4/1000</f>
        <v>7.4065502199999997</v>
      </c>
    </row>
    <row r="5" spans="1:64" x14ac:dyDescent="0.3">
      <c r="A5" s="147" t="s">
        <v>149</v>
      </c>
      <c r="B5" s="140">
        <v>0</v>
      </c>
      <c r="C5" s="141">
        <v>0</v>
      </c>
      <c r="D5" s="141">
        <v>0</v>
      </c>
      <c r="E5" s="141">
        <v>0</v>
      </c>
      <c r="F5" s="141">
        <v>0</v>
      </c>
      <c r="G5" s="141">
        <v>0</v>
      </c>
      <c r="H5" s="150">
        <v>0</v>
      </c>
      <c r="I5" s="140">
        <v>0</v>
      </c>
      <c r="J5" s="141">
        <v>0</v>
      </c>
      <c r="K5" s="141">
        <v>0</v>
      </c>
      <c r="L5" s="141">
        <v>0</v>
      </c>
      <c r="M5" s="141">
        <v>0</v>
      </c>
      <c r="N5" s="141">
        <v>0</v>
      </c>
      <c r="O5" s="150">
        <v>0</v>
      </c>
      <c r="P5" s="140">
        <v>0</v>
      </c>
      <c r="Q5" s="141">
        <v>0</v>
      </c>
      <c r="R5" s="141">
        <v>0</v>
      </c>
      <c r="S5" s="141">
        <v>0</v>
      </c>
      <c r="T5" s="141">
        <v>0</v>
      </c>
      <c r="U5" s="141">
        <v>0</v>
      </c>
      <c r="V5" s="150">
        <v>0</v>
      </c>
      <c r="W5" s="140">
        <v>0</v>
      </c>
      <c r="X5" s="141">
        <v>0</v>
      </c>
      <c r="Y5" s="141">
        <v>0</v>
      </c>
      <c r="Z5" s="141">
        <v>0</v>
      </c>
      <c r="AA5" s="141">
        <v>0</v>
      </c>
      <c r="AB5" s="141">
        <v>0</v>
      </c>
      <c r="AC5" s="150">
        <v>0</v>
      </c>
      <c r="AD5" s="140">
        <v>0</v>
      </c>
      <c r="AE5" s="141">
        <v>0</v>
      </c>
      <c r="AF5" s="141">
        <v>0</v>
      </c>
      <c r="AG5" s="141">
        <v>0</v>
      </c>
      <c r="AH5" s="141">
        <v>0</v>
      </c>
      <c r="AI5" s="141">
        <v>0</v>
      </c>
      <c r="AJ5" s="150">
        <v>0</v>
      </c>
      <c r="AK5" s="140">
        <v>0</v>
      </c>
      <c r="AL5" s="141">
        <v>0</v>
      </c>
      <c r="AM5" s="141">
        <v>6.93</v>
      </c>
      <c r="AN5" s="141">
        <v>0</v>
      </c>
      <c r="AO5" s="141">
        <v>0</v>
      </c>
      <c r="AP5" s="141">
        <v>0</v>
      </c>
      <c r="AQ5" s="150">
        <v>0</v>
      </c>
      <c r="AR5" s="141">
        <v>0</v>
      </c>
      <c r="AS5" s="141">
        <v>0</v>
      </c>
      <c r="AT5" s="141">
        <v>0</v>
      </c>
      <c r="AU5" s="141">
        <v>0</v>
      </c>
      <c r="AV5" s="141">
        <v>0</v>
      </c>
      <c r="AW5" s="141">
        <v>0</v>
      </c>
      <c r="AX5" s="150">
        <v>0</v>
      </c>
      <c r="AY5" s="140">
        <v>0</v>
      </c>
      <c r="AZ5" s="142">
        <v>0</v>
      </c>
      <c r="BA5" s="142">
        <v>6.93</v>
      </c>
      <c r="BB5" s="142">
        <v>0</v>
      </c>
      <c r="BC5" s="142">
        <v>0</v>
      </c>
      <c r="BD5" s="142">
        <v>0</v>
      </c>
      <c r="BE5" s="143">
        <v>0</v>
      </c>
      <c r="BF5" s="210">
        <f t="shared" ref="BF5:BF68" si="6">AY5/1000</f>
        <v>0</v>
      </c>
      <c r="BG5" s="142">
        <f t="shared" si="0"/>
        <v>0</v>
      </c>
      <c r="BH5" s="142">
        <f t="shared" si="1"/>
        <v>6.9299999999999995E-3</v>
      </c>
      <c r="BI5" s="142">
        <f t="shared" si="2"/>
        <v>0</v>
      </c>
      <c r="BJ5" s="142">
        <f t="shared" si="3"/>
        <v>0</v>
      </c>
      <c r="BK5" s="142">
        <f t="shared" si="4"/>
        <v>0</v>
      </c>
      <c r="BL5" s="143">
        <f t="shared" si="5"/>
        <v>0</v>
      </c>
    </row>
    <row r="6" spans="1:64" x14ac:dyDescent="0.3">
      <c r="A6" s="148" t="s">
        <v>360</v>
      </c>
      <c r="B6" s="144">
        <v>0</v>
      </c>
      <c r="C6" s="145">
        <v>0</v>
      </c>
      <c r="D6" s="145">
        <v>0</v>
      </c>
      <c r="E6" s="145">
        <v>0</v>
      </c>
      <c r="F6" s="145">
        <v>0</v>
      </c>
      <c r="G6" s="145">
        <v>0</v>
      </c>
      <c r="H6" s="146">
        <v>0</v>
      </c>
      <c r="I6" s="144">
        <v>0</v>
      </c>
      <c r="J6" s="145">
        <v>0</v>
      </c>
      <c r="K6" s="145">
        <v>0</v>
      </c>
      <c r="L6" s="145">
        <v>0</v>
      </c>
      <c r="M6" s="145">
        <v>0</v>
      </c>
      <c r="N6" s="145">
        <v>0</v>
      </c>
      <c r="O6" s="146">
        <v>0</v>
      </c>
      <c r="P6" s="144">
        <v>0</v>
      </c>
      <c r="Q6" s="145">
        <v>0</v>
      </c>
      <c r="R6" s="145">
        <v>0</v>
      </c>
      <c r="S6" s="145">
        <v>0</v>
      </c>
      <c r="T6" s="145">
        <v>0</v>
      </c>
      <c r="U6" s="145">
        <v>0</v>
      </c>
      <c r="V6" s="146">
        <v>0</v>
      </c>
      <c r="W6" s="144">
        <v>0</v>
      </c>
      <c r="X6" s="145">
        <v>0</v>
      </c>
      <c r="Y6" s="145">
        <v>0</v>
      </c>
      <c r="Z6" s="145">
        <v>0</v>
      </c>
      <c r="AA6" s="145">
        <v>0</v>
      </c>
      <c r="AB6" s="145">
        <v>0</v>
      </c>
      <c r="AC6" s="146">
        <v>0</v>
      </c>
      <c r="AD6" s="144">
        <v>0</v>
      </c>
      <c r="AE6" s="145">
        <v>0</v>
      </c>
      <c r="AF6" s="145">
        <v>0</v>
      </c>
      <c r="AG6" s="145">
        <v>0</v>
      </c>
      <c r="AH6" s="145">
        <v>0</v>
      </c>
      <c r="AI6" s="145">
        <v>0</v>
      </c>
      <c r="AJ6" s="146">
        <v>0</v>
      </c>
      <c r="AK6" s="144">
        <v>0</v>
      </c>
      <c r="AL6" s="145">
        <v>0</v>
      </c>
      <c r="AM6" s="145">
        <v>1.0900000000000001</v>
      </c>
      <c r="AN6" s="145">
        <v>0</v>
      </c>
      <c r="AO6" s="145">
        <v>0</v>
      </c>
      <c r="AP6" s="145">
        <v>0</v>
      </c>
      <c r="AQ6" s="146">
        <v>0</v>
      </c>
      <c r="AR6" s="145">
        <v>0</v>
      </c>
      <c r="AS6" s="145">
        <v>0</v>
      </c>
      <c r="AT6" s="145">
        <v>0</v>
      </c>
      <c r="AU6" s="145">
        <v>0</v>
      </c>
      <c r="AV6" s="145">
        <v>0</v>
      </c>
      <c r="AW6" s="145">
        <v>0</v>
      </c>
      <c r="AX6" s="146">
        <v>0</v>
      </c>
      <c r="AY6" s="144">
        <v>0</v>
      </c>
      <c r="AZ6" s="145">
        <v>0</v>
      </c>
      <c r="BA6" s="145">
        <v>1.0900000000000001</v>
      </c>
      <c r="BB6" s="145">
        <v>0</v>
      </c>
      <c r="BC6" s="145">
        <v>0</v>
      </c>
      <c r="BD6" s="145">
        <v>0</v>
      </c>
      <c r="BE6" s="146">
        <v>0</v>
      </c>
      <c r="BF6" s="144">
        <f t="shared" si="6"/>
        <v>0</v>
      </c>
      <c r="BG6" s="145">
        <f t="shared" si="0"/>
        <v>0</v>
      </c>
      <c r="BH6" s="145">
        <f t="shared" si="1"/>
        <v>1.09E-3</v>
      </c>
      <c r="BI6" s="145">
        <f t="shared" si="2"/>
        <v>0</v>
      </c>
      <c r="BJ6" s="145">
        <f t="shared" si="3"/>
        <v>0</v>
      </c>
      <c r="BK6" s="145">
        <f t="shared" si="4"/>
        <v>0</v>
      </c>
      <c r="BL6" s="146">
        <f t="shared" si="5"/>
        <v>0</v>
      </c>
    </row>
    <row r="7" spans="1:64" x14ac:dyDescent="0.3">
      <c r="A7" s="147" t="s">
        <v>151</v>
      </c>
      <c r="B7" s="140">
        <v>0</v>
      </c>
      <c r="C7" s="141">
        <v>0</v>
      </c>
      <c r="D7" s="141">
        <v>0</v>
      </c>
      <c r="E7" s="141">
        <v>0</v>
      </c>
      <c r="F7" s="141">
        <v>0</v>
      </c>
      <c r="G7" s="141">
        <v>0</v>
      </c>
      <c r="H7" s="150">
        <v>0</v>
      </c>
      <c r="I7" s="140">
        <v>0</v>
      </c>
      <c r="J7" s="141">
        <v>0</v>
      </c>
      <c r="K7" s="141">
        <v>0</v>
      </c>
      <c r="L7" s="141">
        <v>0</v>
      </c>
      <c r="M7" s="141">
        <v>0</v>
      </c>
      <c r="N7" s="141">
        <v>0</v>
      </c>
      <c r="O7" s="150">
        <v>0</v>
      </c>
      <c r="P7" s="140">
        <v>0</v>
      </c>
      <c r="Q7" s="141">
        <v>0</v>
      </c>
      <c r="R7" s="141">
        <v>0</v>
      </c>
      <c r="S7" s="141">
        <v>0</v>
      </c>
      <c r="T7" s="141">
        <v>0</v>
      </c>
      <c r="U7" s="141">
        <v>0</v>
      </c>
      <c r="V7" s="150">
        <v>0</v>
      </c>
      <c r="W7" s="140">
        <v>0</v>
      </c>
      <c r="X7" s="141">
        <v>48193.98284699989</v>
      </c>
      <c r="Y7" s="141">
        <v>0</v>
      </c>
      <c r="Z7" s="141">
        <v>0</v>
      </c>
      <c r="AA7" s="141">
        <v>0</v>
      </c>
      <c r="AB7" s="141">
        <v>0</v>
      </c>
      <c r="AC7" s="150">
        <v>0</v>
      </c>
      <c r="AD7" s="140">
        <v>0</v>
      </c>
      <c r="AE7" s="141">
        <v>1466.76126</v>
      </c>
      <c r="AF7" s="141">
        <v>0</v>
      </c>
      <c r="AG7" s="141">
        <v>0</v>
      </c>
      <c r="AH7" s="141">
        <v>0</v>
      </c>
      <c r="AI7" s="141">
        <v>0</v>
      </c>
      <c r="AJ7" s="150">
        <v>0</v>
      </c>
      <c r="AK7" s="140">
        <v>0</v>
      </c>
      <c r="AL7" s="141">
        <v>402</v>
      </c>
      <c r="AM7" s="141">
        <v>0.36</v>
      </c>
      <c r="AN7" s="141">
        <v>0</v>
      </c>
      <c r="AO7" s="141">
        <v>0</v>
      </c>
      <c r="AP7" s="141">
        <v>0</v>
      </c>
      <c r="AQ7" s="150">
        <v>0</v>
      </c>
      <c r="AR7" s="141">
        <v>0</v>
      </c>
      <c r="AS7" s="141">
        <v>0</v>
      </c>
      <c r="AT7" s="141">
        <v>0</v>
      </c>
      <c r="AU7" s="141">
        <v>0</v>
      </c>
      <c r="AV7" s="141">
        <v>0</v>
      </c>
      <c r="AW7" s="141">
        <v>0</v>
      </c>
      <c r="AX7" s="150">
        <v>0</v>
      </c>
      <c r="AY7" s="140">
        <v>0</v>
      </c>
      <c r="AZ7" s="142">
        <v>50062.744106999889</v>
      </c>
      <c r="BA7" s="142">
        <v>0.36</v>
      </c>
      <c r="BB7" s="142">
        <v>0</v>
      </c>
      <c r="BC7" s="142">
        <v>0</v>
      </c>
      <c r="BD7" s="142">
        <v>0</v>
      </c>
      <c r="BE7" s="143">
        <v>0</v>
      </c>
      <c r="BF7" s="210">
        <f t="shared" si="6"/>
        <v>0</v>
      </c>
      <c r="BG7" s="142">
        <f t="shared" si="0"/>
        <v>50.062744106999887</v>
      </c>
      <c r="BH7" s="142">
        <f t="shared" si="1"/>
        <v>3.5999999999999997E-4</v>
      </c>
      <c r="BI7" s="142">
        <f t="shared" si="2"/>
        <v>0</v>
      </c>
      <c r="BJ7" s="142">
        <f t="shared" si="3"/>
        <v>0</v>
      </c>
      <c r="BK7" s="142">
        <f t="shared" si="4"/>
        <v>0</v>
      </c>
      <c r="BL7" s="143">
        <f t="shared" si="5"/>
        <v>0</v>
      </c>
    </row>
    <row r="8" spans="1:64" x14ac:dyDescent="0.3">
      <c r="A8" s="148" t="s">
        <v>152</v>
      </c>
      <c r="B8" s="144">
        <v>0</v>
      </c>
      <c r="C8" s="145">
        <v>0</v>
      </c>
      <c r="D8" s="145">
        <v>0</v>
      </c>
      <c r="E8" s="145">
        <v>0</v>
      </c>
      <c r="F8" s="145">
        <v>0</v>
      </c>
      <c r="G8" s="145">
        <v>0</v>
      </c>
      <c r="H8" s="146">
        <v>0</v>
      </c>
      <c r="I8" s="144">
        <v>0</v>
      </c>
      <c r="J8" s="145">
        <v>0</v>
      </c>
      <c r="K8" s="145">
        <v>0</v>
      </c>
      <c r="L8" s="145">
        <v>0</v>
      </c>
      <c r="M8" s="145">
        <v>0</v>
      </c>
      <c r="N8" s="145">
        <v>0</v>
      </c>
      <c r="O8" s="146">
        <v>0</v>
      </c>
      <c r="P8" s="144">
        <v>0</v>
      </c>
      <c r="Q8" s="145">
        <v>0</v>
      </c>
      <c r="R8" s="145">
        <v>0</v>
      </c>
      <c r="S8" s="145">
        <v>0</v>
      </c>
      <c r="T8" s="145">
        <v>0</v>
      </c>
      <c r="U8" s="145">
        <v>0</v>
      </c>
      <c r="V8" s="146">
        <v>0</v>
      </c>
      <c r="W8" s="144">
        <v>0</v>
      </c>
      <c r="X8" s="145">
        <v>0</v>
      </c>
      <c r="Y8" s="145">
        <v>0</v>
      </c>
      <c r="Z8" s="145">
        <v>0</v>
      </c>
      <c r="AA8" s="145">
        <v>0</v>
      </c>
      <c r="AB8" s="145">
        <v>0</v>
      </c>
      <c r="AC8" s="146">
        <v>0</v>
      </c>
      <c r="AD8" s="144">
        <v>0</v>
      </c>
      <c r="AE8" s="145">
        <v>0</v>
      </c>
      <c r="AF8" s="145">
        <v>0</v>
      </c>
      <c r="AG8" s="145">
        <v>0</v>
      </c>
      <c r="AH8" s="145">
        <v>0</v>
      </c>
      <c r="AI8" s="145">
        <v>0</v>
      </c>
      <c r="AJ8" s="146">
        <v>0</v>
      </c>
      <c r="AK8" s="144">
        <v>0</v>
      </c>
      <c r="AL8" s="145">
        <v>0</v>
      </c>
      <c r="AM8" s="145">
        <v>3.46</v>
      </c>
      <c r="AN8" s="145">
        <v>0</v>
      </c>
      <c r="AO8" s="145">
        <v>0</v>
      </c>
      <c r="AP8" s="145">
        <v>0</v>
      </c>
      <c r="AQ8" s="146">
        <v>0</v>
      </c>
      <c r="AR8" s="145">
        <v>0</v>
      </c>
      <c r="AS8" s="145">
        <v>0</v>
      </c>
      <c r="AT8" s="145">
        <v>0</v>
      </c>
      <c r="AU8" s="145">
        <v>0</v>
      </c>
      <c r="AV8" s="145">
        <v>0</v>
      </c>
      <c r="AW8" s="145">
        <v>0</v>
      </c>
      <c r="AX8" s="146">
        <v>0</v>
      </c>
      <c r="AY8" s="144">
        <v>0</v>
      </c>
      <c r="AZ8" s="145">
        <v>0</v>
      </c>
      <c r="BA8" s="145">
        <v>3.46</v>
      </c>
      <c r="BB8" s="145">
        <v>0</v>
      </c>
      <c r="BC8" s="145">
        <v>0</v>
      </c>
      <c r="BD8" s="145">
        <v>0</v>
      </c>
      <c r="BE8" s="146">
        <v>0</v>
      </c>
      <c r="BF8" s="144">
        <f t="shared" si="6"/>
        <v>0</v>
      </c>
      <c r="BG8" s="145">
        <f t="shared" si="0"/>
        <v>0</v>
      </c>
      <c r="BH8" s="145">
        <f t="shared" si="1"/>
        <v>3.46E-3</v>
      </c>
      <c r="BI8" s="145">
        <f t="shared" si="2"/>
        <v>0</v>
      </c>
      <c r="BJ8" s="145">
        <f t="shared" si="3"/>
        <v>0</v>
      </c>
      <c r="BK8" s="145">
        <f t="shared" si="4"/>
        <v>0</v>
      </c>
      <c r="BL8" s="146">
        <f t="shared" si="5"/>
        <v>0</v>
      </c>
    </row>
    <row r="9" spans="1:64" x14ac:dyDescent="0.3">
      <c r="A9" s="147" t="s">
        <v>154</v>
      </c>
      <c r="B9" s="140">
        <v>0</v>
      </c>
      <c r="C9" s="141">
        <v>0</v>
      </c>
      <c r="D9" s="141">
        <v>0</v>
      </c>
      <c r="E9" s="141">
        <v>0</v>
      </c>
      <c r="F9" s="141">
        <v>0</v>
      </c>
      <c r="G9" s="141">
        <v>0</v>
      </c>
      <c r="H9" s="150">
        <v>0</v>
      </c>
      <c r="I9" s="140">
        <v>0</v>
      </c>
      <c r="J9" s="141">
        <v>0</v>
      </c>
      <c r="K9" s="141">
        <v>0</v>
      </c>
      <c r="L9" s="141">
        <v>0</v>
      </c>
      <c r="M9" s="141">
        <v>0</v>
      </c>
      <c r="N9" s="141">
        <v>0</v>
      </c>
      <c r="O9" s="150">
        <v>0</v>
      </c>
      <c r="P9" s="140">
        <v>0</v>
      </c>
      <c r="Q9" s="141">
        <v>0</v>
      </c>
      <c r="R9" s="141">
        <v>0</v>
      </c>
      <c r="S9" s="141">
        <v>0</v>
      </c>
      <c r="T9" s="141">
        <v>0</v>
      </c>
      <c r="U9" s="141">
        <v>0</v>
      </c>
      <c r="V9" s="150">
        <v>0</v>
      </c>
      <c r="W9" s="140">
        <v>0</v>
      </c>
      <c r="X9" s="141">
        <v>0</v>
      </c>
      <c r="Y9" s="141">
        <v>0</v>
      </c>
      <c r="Z9" s="141">
        <v>0</v>
      </c>
      <c r="AA9" s="141">
        <v>0</v>
      </c>
      <c r="AB9" s="141">
        <v>0</v>
      </c>
      <c r="AC9" s="150">
        <v>0</v>
      </c>
      <c r="AD9" s="140">
        <v>0</v>
      </c>
      <c r="AE9" s="141">
        <v>0</v>
      </c>
      <c r="AF9" s="141">
        <v>0</v>
      </c>
      <c r="AG9" s="141">
        <v>0</v>
      </c>
      <c r="AH9" s="141">
        <v>0</v>
      </c>
      <c r="AI9" s="141">
        <v>0</v>
      </c>
      <c r="AJ9" s="150">
        <v>0</v>
      </c>
      <c r="AK9" s="140">
        <v>0</v>
      </c>
      <c r="AL9" s="141">
        <v>23292.99</v>
      </c>
      <c r="AM9" s="141">
        <v>0</v>
      </c>
      <c r="AN9" s="141">
        <v>0</v>
      </c>
      <c r="AO9" s="141">
        <v>0</v>
      </c>
      <c r="AP9" s="141">
        <v>0</v>
      </c>
      <c r="AQ9" s="150">
        <v>0</v>
      </c>
      <c r="AR9" s="141">
        <v>0</v>
      </c>
      <c r="AS9" s="141">
        <v>0</v>
      </c>
      <c r="AT9" s="141">
        <v>0</v>
      </c>
      <c r="AU9" s="141">
        <v>0</v>
      </c>
      <c r="AV9" s="141">
        <v>0</v>
      </c>
      <c r="AW9" s="141">
        <v>0</v>
      </c>
      <c r="AX9" s="150">
        <v>0</v>
      </c>
      <c r="AY9" s="140">
        <v>0</v>
      </c>
      <c r="AZ9" s="142">
        <v>23292.99</v>
      </c>
      <c r="BA9" s="142">
        <v>0</v>
      </c>
      <c r="BB9" s="142">
        <v>0</v>
      </c>
      <c r="BC9" s="142">
        <v>0</v>
      </c>
      <c r="BD9" s="142">
        <v>0</v>
      </c>
      <c r="BE9" s="143">
        <v>0</v>
      </c>
      <c r="BF9" s="210">
        <f t="shared" si="6"/>
        <v>0</v>
      </c>
      <c r="BG9" s="142">
        <f t="shared" si="0"/>
        <v>23.292990000000003</v>
      </c>
      <c r="BH9" s="142">
        <f t="shared" si="1"/>
        <v>0</v>
      </c>
      <c r="BI9" s="142">
        <f t="shared" si="2"/>
        <v>0</v>
      </c>
      <c r="BJ9" s="142">
        <f t="shared" si="3"/>
        <v>0</v>
      </c>
      <c r="BK9" s="142">
        <f t="shared" si="4"/>
        <v>0</v>
      </c>
      <c r="BL9" s="143">
        <f t="shared" si="5"/>
        <v>0</v>
      </c>
    </row>
    <row r="10" spans="1:64" x14ac:dyDescent="0.3">
      <c r="A10" s="148" t="s">
        <v>155</v>
      </c>
      <c r="B10" s="144">
        <v>0</v>
      </c>
      <c r="C10" s="145">
        <v>0</v>
      </c>
      <c r="D10" s="145">
        <v>0</v>
      </c>
      <c r="E10" s="145">
        <v>0</v>
      </c>
      <c r="F10" s="145">
        <v>0</v>
      </c>
      <c r="G10" s="145">
        <v>0</v>
      </c>
      <c r="H10" s="146">
        <v>0</v>
      </c>
      <c r="I10" s="144">
        <v>0</v>
      </c>
      <c r="J10" s="145">
        <v>0</v>
      </c>
      <c r="K10" s="145">
        <v>2.899</v>
      </c>
      <c r="L10" s="145">
        <v>0</v>
      </c>
      <c r="M10" s="145">
        <v>0</v>
      </c>
      <c r="N10" s="145">
        <v>0</v>
      </c>
      <c r="O10" s="146">
        <v>0</v>
      </c>
      <c r="P10" s="144">
        <v>0</v>
      </c>
      <c r="Q10" s="145">
        <v>0</v>
      </c>
      <c r="R10" s="145">
        <v>0</v>
      </c>
      <c r="S10" s="145">
        <v>0</v>
      </c>
      <c r="T10" s="145">
        <v>0</v>
      </c>
      <c r="U10" s="145">
        <v>0</v>
      </c>
      <c r="V10" s="146">
        <v>0</v>
      </c>
      <c r="W10" s="144">
        <v>0</v>
      </c>
      <c r="X10" s="145">
        <v>29945.05060799998</v>
      </c>
      <c r="Y10" s="145">
        <v>0</v>
      </c>
      <c r="Z10" s="145">
        <v>0</v>
      </c>
      <c r="AA10" s="145">
        <v>0</v>
      </c>
      <c r="AB10" s="145">
        <v>0</v>
      </c>
      <c r="AC10" s="146">
        <v>0</v>
      </c>
      <c r="AD10" s="144">
        <v>0</v>
      </c>
      <c r="AE10" s="145">
        <v>0</v>
      </c>
      <c r="AF10" s="145">
        <v>0</v>
      </c>
      <c r="AG10" s="145">
        <v>0</v>
      </c>
      <c r="AH10" s="145">
        <v>0</v>
      </c>
      <c r="AI10" s="145">
        <v>0</v>
      </c>
      <c r="AJ10" s="146">
        <v>0</v>
      </c>
      <c r="AK10" s="144">
        <v>0</v>
      </c>
      <c r="AL10" s="145">
        <v>5353</v>
      </c>
      <c r="AM10" s="145">
        <v>0</v>
      </c>
      <c r="AN10" s="145">
        <v>0</v>
      </c>
      <c r="AO10" s="145">
        <v>0</v>
      </c>
      <c r="AP10" s="145">
        <v>0</v>
      </c>
      <c r="AQ10" s="146">
        <v>0</v>
      </c>
      <c r="AR10" s="145">
        <v>0</v>
      </c>
      <c r="AS10" s="145">
        <v>0</v>
      </c>
      <c r="AT10" s="145">
        <v>0</v>
      </c>
      <c r="AU10" s="145">
        <v>0</v>
      </c>
      <c r="AV10" s="145">
        <v>0</v>
      </c>
      <c r="AW10" s="145">
        <v>0</v>
      </c>
      <c r="AX10" s="146">
        <v>0</v>
      </c>
      <c r="AY10" s="144">
        <v>0</v>
      </c>
      <c r="AZ10" s="145">
        <v>35298.050607999976</v>
      </c>
      <c r="BA10" s="145">
        <v>2.899</v>
      </c>
      <c r="BB10" s="145">
        <v>0</v>
      </c>
      <c r="BC10" s="145">
        <v>0</v>
      </c>
      <c r="BD10" s="145">
        <v>0</v>
      </c>
      <c r="BE10" s="146">
        <v>0</v>
      </c>
      <c r="BF10" s="144">
        <f t="shared" si="6"/>
        <v>0</v>
      </c>
      <c r="BG10" s="145">
        <f t="shared" si="0"/>
        <v>35.298050607999976</v>
      </c>
      <c r="BH10" s="145">
        <f t="shared" si="1"/>
        <v>2.8990000000000001E-3</v>
      </c>
      <c r="BI10" s="145">
        <f t="shared" si="2"/>
        <v>0</v>
      </c>
      <c r="BJ10" s="145">
        <f t="shared" si="3"/>
        <v>0</v>
      </c>
      <c r="BK10" s="145">
        <f t="shared" si="4"/>
        <v>0</v>
      </c>
      <c r="BL10" s="146">
        <f t="shared" si="5"/>
        <v>0</v>
      </c>
    </row>
    <row r="11" spans="1:64" x14ac:dyDescent="0.3">
      <c r="A11" s="147" t="s">
        <v>342</v>
      </c>
      <c r="B11" s="140">
        <v>0</v>
      </c>
      <c r="C11" s="141">
        <v>0</v>
      </c>
      <c r="D11" s="141">
        <v>0</v>
      </c>
      <c r="E11" s="141">
        <v>0</v>
      </c>
      <c r="F11" s="141">
        <v>0</v>
      </c>
      <c r="G11" s="141">
        <v>0</v>
      </c>
      <c r="H11" s="150">
        <v>0</v>
      </c>
      <c r="I11" s="140">
        <v>0</v>
      </c>
      <c r="J11" s="141">
        <v>0</v>
      </c>
      <c r="K11" s="141">
        <v>0</v>
      </c>
      <c r="L11" s="141">
        <v>0</v>
      </c>
      <c r="M11" s="141">
        <v>0</v>
      </c>
      <c r="N11" s="141">
        <v>0</v>
      </c>
      <c r="O11" s="150">
        <v>0</v>
      </c>
      <c r="P11" s="140">
        <v>0</v>
      </c>
      <c r="Q11" s="141">
        <v>0</v>
      </c>
      <c r="R11" s="141">
        <v>0</v>
      </c>
      <c r="S11" s="141">
        <v>0</v>
      </c>
      <c r="T11" s="141">
        <v>0</v>
      </c>
      <c r="U11" s="141">
        <v>0</v>
      </c>
      <c r="V11" s="150">
        <v>0</v>
      </c>
      <c r="W11" s="140">
        <v>0</v>
      </c>
      <c r="X11" s="141">
        <v>0</v>
      </c>
      <c r="Y11" s="141">
        <v>0</v>
      </c>
      <c r="Z11" s="141">
        <v>0</v>
      </c>
      <c r="AA11" s="141">
        <v>0</v>
      </c>
      <c r="AB11" s="141">
        <v>0</v>
      </c>
      <c r="AC11" s="150">
        <v>0</v>
      </c>
      <c r="AD11" s="140">
        <v>0</v>
      </c>
      <c r="AE11" s="141">
        <v>0</v>
      </c>
      <c r="AF11" s="141">
        <v>0</v>
      </c>
      <c r="AG11" s="141">
        <v>0</v>
      </c>
      <c r="AH11" s="141">
        <v>0</v>
      </c>
      <c r="AI11" s="141">
        <v>0</v>
      </c>
      <c r="AJ11" s="150">
        <v>0</v>
      </c>
      <c r="AK11" s="140">
        <v>0</v>
      </c>
      <c r="AL11" s="141">
        <v>31</v>
      </c>
      <c r="AM11" s="141">
        <v>0</v>
      </c>
      <c r="AN11" s="141">
        <v>0</v>
      </c>
      <c r="AO11" s="141">
        <v>0</v>
      </c>
      <c r="AP11" s="141">
        <v>0</v>
      </c>
      <c r="AQ11" s="150">
        <v>0</v>
      </c>
      <c r="AR11" s="141">
        <v>0</v>
      </c>
      <c r="AS11" s="141">
        <v>0</v>
      </c>
      <c r="AT11" s="141">
        <v>0</v>
      </c>
      <c r="AU11" s="141">
        <v>0</v>
      </c>
      <c r="AV11" s="141">
        <v>0</v>
      </c>
      <c r="AW11" s="141">
        <v>0</v>
      </c>
      <c r="AX11" s="150">
        <v>0</v>
      </c>
      <c r="AY11" s="140">
        <v>0</v>
      </c>
      <c r="AZ11" s="142">
        <v>31</v>
      </c>
      <c r="BA11" s="142">
        <v>0</v>
      </c>
      <c r="BB11" s="142">
        <v>0</v>
      </c>
      <c r="BC11" s="142">
        <v>0</v>
      </c>
      <c r="BD11" s="142">
        <v>0</v>
      </c>
      <c r="BE11" s="143">
        <v>0</v>
      </c>
      <c r="BF11" s="210">
        <f t="shared" si="6"/>
        <v>0</v>
      </c>
      <c r="BG11" s="142">
        <f t="shared" si="0"/>
        <v>3.1E-2</v>
      </c>
      <c r="BH11" s="142">
        <f t="shared" si="1"/>
        <v>0</v>
      </c>
      <c r="BI11" s="142">
        <f t="shared" si="2"/>
        <v>0</v>
      </c>
      <c r="BJ11" s="142">
        <f t="shared" si="3"/>
        <v>0</v>
      </c>
      <c r="BK11" s="142">
        <f t="shared" si="4"/>
        <v>0</v>
      </c>
      <c r="BL11" s="143">
        <f t="shared" si="5"/>
        <v>0</v>
      </c>
    </row>
    <row r="12" spans="1:64" x14ac:dyDescent="0.3">
      <c r="A12" s="148" t="s">
        <v>156</v>
      </c>
      <c r="B12" s="144">
        <v>0</v>
      </c>
      <c r="C12" s="145">
        <v>0</v>
      </c>
      <c r="D12" s="145">
        <v>0</v>
      </c>
      <c r="E12" s="145">
        <v>0</v>
      </c>
      <c r="F12" s="145">
        <v>0</v>
      </c>
      <c r="G12" s="145">
        <v>0</v>
      </c>
      <c r="H12" s="146">
        <v>0</v>
      </c>
      <c r="I12" s="144">
        <v>0</v>
      </c>
      <c r="J12" s="145">
        <v>0</v>
      </c>
      <c r="K12" s="145">
        <v>3.097</v>
      </c>
      <c r="L12" s="145">
        <v>0</v>
      </c>
      <c r="M12" s="145">
        <v>0</v>
      </c>
      <c r="N12" s="145">
        <v>0</v>
      </c>
      <c r="O12" s="146">
        <v>0</v>
      </c>
      <c r="P12" s="144">
        <v>0</v>
      </c>
      <c r="Q12" s="145">
        <v>0</v>
      </c>
      <c r="R12" s="145">
        <v>0</v>
      </c>
      <c r="S12" s="145">
        <v>0</v>
      </c>
      <c r="T12" s="145">
        <v>0</v>
      </c>
      <c r="U12" s="145">
        <v>0</v>
      </c>
      <c r="V12" s="146">
        <v>0</v>
      </c>
      <c r="W12" s="144">
        <v>0</v>
      </c>
      <c r="X12" s="145">
        <v>0</v>
      </c>
      <c r="Y12" s="145">
        <v>0</v>
      </c>
      <c r="Z12" s="145">
        <v>0</v>
      </c>
      <c r="AA12" s="145">
        <v>0</v>
      </c>
      <c r="AB12" s="145">
        <v>0</v>
      </c>
      <c r="AC12" s="146">
        <v>0</v>
      </c>
      <c r="AD12" s="144">
        <v>0</v>
      </c>
      <c r="AE12" s="145">
        <v>0</v>
      </c>
      <c r="AF12" s="145">
        <v>0</v>
      </c>
      <c r="AG12" s="145">
        <v>0</v>
      </c>
      <c r="AH12" s="145">
        <v>0</v>
      </c>
      <c r="AI12" s="145">
        <v>0</v>
      </c>
      <c r="AJ12" s="146">
        <v>0</v>
      </c>
      <c r="AK12" s="144">
        <v>0</v>
      </c>
      <c r="AL12" s="145">
        <v>0</v>
      </c>
      <c r="AM12" s="145">
        <v>0</v>
      </c>
      <c r="AN12" s="145">
        <v>0</v>
      </c>
      <c r="AO12" s="145">
        <v>0</v>
      </c>
      <c r="AP12" s="145">
        <v>0</v>
      </c>
      <c r="AQ12" s="146">
        <v>0</v>
      </c>
      <c r="AR12" s="145">
        <v>0</v>
      </c>
      <c r="AS12" s="145">
        <v>0</v>
      </c>
      <c r="AT12" s="145">
        <v>0</v>
      </c>
      <c r="AU12" s="145">
        <v>0</v>
      </c>
      <c r="AV12" s="145">
        <v>0</v>
      </c>
      <c r="AW12" s="145">
        <v>0</v>
      </c>
      <c r="AX12" s="146">
        <v>0</v>
      </c>
      <c r="AY12" s="144">
        <v>0</v>
      </c>
      <c r="AZ12" s="145">
        <v>0</v>
      </c>
      <c r="BA12" s="145">
        <v>3.097</v>
      </c>
      <c r="BB12" s="145">
        <v>0</v>
      </c>
      <c r="BC12" s="145">
        <v>0</v>
      </c>
      <c r="BD12" s="145">
        <v>0</v>
      </c>
      <c r="BE12" s="146">
        <v>0</v>
      </c>
      <c r="BF12" s="144">
        <f t="shared" si="6"/>
        <v>0</v>
      </c>
      <c r="BG12" s="145">
        <f t="shared" si="0"/>
        <v>0</v>
      </c>
      <c r="BH12" s="145">
        <f t="shared" si="1"/>
        <v>3.0969999999999999E-3</v>
      </c>
      <c r="BI12" s="145">
        <f t="shared" si="2"/>
        <v>0</v>
      </c>
      <c r="BJ12" s="145">
        <f t="shared" si="3"/>
        <v>0</v>
      </c>
      <c r="BK12" s="145">
        <f t="shared" si="4"/>
        <v>0</v>
      </c>
      <c r="BL12" s="146">
        <f t="shared" si="5"/>
        <v>0</v>
      </c>
    </row>
    <row r="13" spans="1:64" x14ac:dyDescent="0.3">
      <c r="A13" s="147" t="s">
        <v>157</v>
      </c>
      <c r="B13" s="140">
        <v>0</v>
      </c>
      <c r="C13" s="141">
        <v>0</v>
      </c>
      <c r="D13" s="141">
        <v>0</v>
      </c>
      <c r="E13" s="141">
        <v>0</v>
      </c>
      <c r="F13" s="141">
        <v>0</v>
      </c>
      <c r="G13" s="141">
        <v>0</v>
      </c>
      <c r="H13" s="150">
        <v>0</v>
      </c>
      <c r="I13" s="140">
        <v>0</v>
      </c>
      <c r="J13" s="141">
        <v>176.16800000000001</v>
      </c>
      <c r="K13" s="141">
        <v>79.593000000000004</v>
      </c>
      <c r="L13" s="141">
        <v>0</v>
      </c>
      <c r="M13" s="141">
        <v>0</v>
      </c>
      <c r="N13" s="141">
        <v>0</v>
      </c>
      <c r="O13" s="150">
        <v>0</v>
      </c>
      <c r="P13" s="140">
        <v>0</v>
      </c>
      <c r="Q13" s="141">
        <v>0</v>
      </c>
      <c r="R13" s="141">
        <v>0</v>
      </c>
      <c r="S13" s="141">
        <v>0</v>
      </c>
      <c r="T13" s="141">
        <v>0</v>
      </c>
      <c r="U13" s="141">
        <v>0</v>
      </c>
      <c r="V13" s="150">
        <v>0</v>
      </c>
      <c r="W13" s="140">
        <v>593.052359999999</v>
      </c>
      <c r="X13" s="141">
        <v>51341.109917000002</v>
      </c>
      <c r="Y13" s="141">
        <v>0</v>
      </c>
      <c r="Z13" s="141">
        <v>0</v>
      </c>
      <c r="AA13" s="141">
        <v>0</v>
      </c>
      <c r="AB13" s="141">
        <v>0</v>
      </c>
      <c r="AC13" s="150">
        <v>0</v>
      </c>
      <c r="AD13" s="140">
        <v>0</v>
      </c>
      <c r="AE13" s="141">
        <v>9545.4643899999992</v>
      </c>
      <c r="AF13" s="141">
        <v>0</v>
      </c>
      <c r="AG13" s="141">
        <v>0</v>
      </c>
      <c r="AH13" s="141">
        <v>0</v>
      </c>
      <c r="AI13" s="141">
        <v>0</v>
      </c>
      <c r="AJ13" s="150">
        <v>0</v>
      </c>
      <c r="AK13" s="140">
        <v>0</v>
      </c>
      <c r="AL13" s="141">
        <v>25956.36</v>
      </c>
      <c r="AM13" s="141">
        <v>0</v>
      </c>
      <c r="AN13" s="141">
        <v>0</v>
      </c>
      <c r="AO13" s="141">
        <v>3.23</v>
      </c>
      <c r="AP13" s="141">
        <v>0</v>
      </c>
      <c r="AQ13" s="150">
        <v>0</v>
      </c>
      <c r="AR13" s="141">
        <v>0</v>
      </c>
      <c r="AS13" s="141">
        <v>0</v>
      </c>
      <c r="AT13" s="141">
        <v>0</v>
      </c>
      <c r="AU13" s="141">
        <v>0</v>
      </c>
      <c r="AV13" s="141">
        <v>0</v>
      </c>
      <c r="AW13" s="141">
        <v>0</v>
      </c>
      <c r="AX13" s="150">
        <v>0</v>
      </c>
      <c r="AY13" s="140">
        <v>593.052359999999</v>
      </c>
      <c r="AZ13" s="142">
        <v>87019.102306999994</v>
      </c>
      <c r="BA13" s="142">
        <v>79.593000000000004</v>
      </c>
      <c r="BB13" s="142">
        <v>0</v>
      </c>
      <c r="BC13" s="142">
        <v>3.23</v>
      </c>
      <c r="BD13" s="142">
        <v>0</v>
      </c>
      <c r="BE13" s="143">
        <v>0</v>
      </c>
      <c r="BF13" s="210">
        <f t="shared" si="6"/>
        <v>0.59305235999999895</v>
      </c>
      <c r="BG13" s="142">
        <f t="shared" si="0"/>
        <v>87.019102306999997</v>
      </c>
      <c r="BH13" s="142">
        <f t="shared" si="1"/>
        <v>7.9592999999999997E-2</v>
      </c>
      <c r="BI13" s="142">
        <f t="shared" si="2"/>
        <v>0</v>
      </c>
      <c r="BJ13" s="142">
        <f t="shared" si="3"/>
        <v>3.2299999999999998E-3</v>
      </c>
      <c r="BK13" s="142">
        <f t="shared" si="4"/>
        <v>0</v>
      </c>
      <c r="BL13" s="143">
        <f t="shared" si="5"/>
        <v>0</v>
      </c>
    </row>
    <row r="14" spans="1:64" x14ac:dyDescent="0.3">
      <c r="A14" s="148" t="s">
        <v>158</v>
      </c>
      <c r="B14" s="144">
        <v>0</v>
      </c>
      <c r="C14" s="145">
        <v>0</v>
      </c>
      <c r="D14" s="145">
        <v>0</v>
      </c>
      <c r="E14" s="145">
        <v>0</v>
      </c>
      <c r="F14" s="145">
        <v>0</v>
      </c>
      <c r="G14" s="145">
        <v>0</v>
      </c>
      <c r="H14" s="146">
        <v>0</v>
      </c>
      <c r="I14" s="144">
        <v>0</v>
      </c>
      <c r="J14" s="145">
        <v>0</v>
      </c>
      <c r="K14" s="145">
        <v>0</v>
      </c>
      <c r="L14" s="145">
        <v>0</v>
      </c>
      <c r="M14" s="145">
        <v>0</v>
      </c>
      <c r="N14" s="145">
        <v>0</v>
      </c>
      <c r="O14" s="146">
        <v>0</v>
      </c>
      <c r="P14" s="144">
        <v>0</v>
      </c>
      <c r="Q14" s="145">
        <v>0</v>
      </c>
      <c r="R14" s="145">
        <v>0</v>
      </c>
      <c r="S14" s="145">
        <v>0</v>
      </c>
      <c r="T14" s="145">
        <v>0</v>
      </c>
      <c r="U14" s="145">
        <v>0</v>
      </c>
      <c r="V14" s="146">
        <v>0</v>
      </c>
      <c r="W14" s="144">
        <v>0</v>
      </c>
      <c r="X14" s="145">
        <v>3732.7842270000001</v>
      </c>
      <c r="Y14" s="145">
        <v>0</v>
      </c>
      <c r="Z14" s="145">
        <v>0</v>
      </c>
      <c r="AA14" s="145">
        <v>0</v>
      </c>
      <c r="AB14" s="145">
        <v>0</v>
      </c>
      <c r="AC14" s="146">
        <v>0</v>
      </c>
      <c r="AD14" s="144">
        <v>0</v>
      </c>
      <c r="AE14" s="145">
        <v>0</v>
      </c>
      <c r="AF14" s="145">
        <v>0</v>
      </c>
      <c r="AG14" s="145">
        <v>0</v>
      </c>
      <c r="AH14" s="145">
        <v>0</v>
      </c>
      <c r="AI14" s="145">
        <v>0</v>
      </c>
      <c r="AJ14" s="146">
        <v>0</v>
      </c>
      <c r="AK14" s="144">
        <v>0</v>
      </c>
      <c r="AL14" s="145">
        <v>8727</v>
      </c>
      <c r="AM14" s="145">
        <v>4.5999999999999996</v>
      </c>
      <c r="AN14" s="145">
        <v>0</v>
      </c>
      <c r="AO14" s="145">
        <v>0</v>
      </c>
      <c r="AP14" s="145">
        <v>0</v>
      </c>
      <c r="AQ14" s="146">
        <v>0</v>
      </c>
      <c r="AR14" s="145">
        <v>0</v>
      </c>
      <c r="AS14" s="145">
        <v>0</v>
      </c>
      <c r="AT14" s="145">
        <v>0</v>
      </c>
      <c r="AU14" s="145">
        <v>0</v>
      </c>
      <c r="AV14" s="145">
        <v>0</v>
      </c>
      <c r="AW14" s="145">
        <v>0</v>
      </c>
      <c r="AX14" s="146">
        <v>0</v>
      </c>
      <c r="AY14" s="144">
        <v>0</v>
      </c>
      <c r="AZ14" s="145">
        <v>12459.784227</v>
      </c>
      <c r="BA14" s="145">
        <v>4.5999999999999996</v>
      </c>
      <c r="BB14" s="145">
        <v>0</v>
      </c>
      <c r="BC14" s="145">
        <v>0</v>
      </c>
      <c r="BD14" s="145">
        <v>0</v>
      </c>
      <c r="BE14" s="146">
        <v>0</v>
      </c>
      <c r="BF14" s="144">
        <f t="shared" si="6"/>
        <v>0</v>
      </c>
      <c r="BG14" s="145">
        <f t="shared" si="0"/>
        <v>12.459784227</v>
      </c>
      <c r="BH14" s="145">
        <f t="shared" si="1"/>
        <v>4.5999999999999999E-3</v>
      </c>
      <c r="BI14" s="145">
        <f t="shared" si="2"/>
        <v>0</v>
      </c>
      <c r="BJ14" s="145">
        <f t="shared" si="3"/>
        <v>0</v>
      </c>
      <c r="BK14" s="145">
        <f t="shared" si="4"/>
        <v>0</v>
      </c>
      <c r="BL14" s="146">
        <f t="shared" si="5"/>
        <v>0</v>
      </c>
    </row>
    <row r="15" spans="1:64" x14ac:dyDescent="0.3">
      <c r="A15" s="147" t="s">
        <v>159</v>
      </c>
      <c r="B15" s="140">
        <v>0</v>
      </c>
      <c r="C15" s="141">
        <v>0</v>
      </c>
      <c r="D15" s="141">
        <v>0</v>
      </c>
      <c r="E15" s="141">
        <v>0</v>
      </c>
      <c r="F15" s="141">
        <v>0</v>
      </c>
      <c r="G15" s="141">
        <v>0</v>
      </c>
      <c r="H15" s="150">
        <v>0</v>
      </c>
      <c r="I15" s="140">
        <v>0</v>
      </c>
      <c r="J15" s="141">
        <v>0</v>
      </c>
      <c r="K15" s="141">
        <v>4.9870000000000001</v>
      </c>
      <c r="L15" s="141">
        <v>0</v>
      </c>
      <c r="M15" s="141">
        <v>0</v>
      </c>
      <c r="N15" s="141">
        <v>0</v>
      </c>
      <c r="O15" s="150">
        <v>0</v>
      </c>
      <c r="P15" s="140">
        <v>0</v>
      </c>
      <c r="Q15" s="141">
        <v>0</v>
      </c>
      <c r="R15" s="141">
        <v>0</v>
      </c>
      <c r="S15" s="141">
        <v>0</v>
      </c>
      <c r="T15" s="141">
        <v>0</v>
      </c>
      <c r="U15" s="141">
        <v>0</v>
      </c>
      <c r="V15" s="150">
        <v>0</v>
      </c>
      <c r="W15" s="140">
        <v>0</v>
      </c>
      <c r="X15" s="141">
        <v>0</v>
      </c>
      <c r="Y15" s="141">
        <v>0</v>
      </c>
      <c r="Z15" s="141">
        <v>0</v>
      </c>
      <c r="AA15" s="141">
        <v>0</v>
      </c>
      <c r="AB15" s="141">
        <v>0</v>
      </c>
      <c r="AC15" s="150">
        <v>0</v>
      </c>
      <c r="AD15" s="140">
        <v>0</v>
      </c>
      <c r="AE15" s="141">
        <v>0</v>
      </c>
      <c r="AF15" s="141">
        <v>0</v>
      </c>
      <c r="AG15" s="141">
        <v>0</v>
      </c>
      <c r="AH15" s="141">
        <v>0</v>
      </c>
      <c r="AI15" s="141">
        <v>0</v>
      </c>
      <c r="AJ15" s="150">
        <v>0</v>
      </c>
      <c r="AK15" s="140">
        <v>0</v>
      </c>
      <c r="AL15" s="141">
        <v>299</v>
      </c>
      <c r="AM15" s="141">
        <v>0.7</v>
      </c>
      <c r="AN15" s="141">
        <v>0</v>
      </c>
      <c r="AO15" s="141">
        <v>0</v>
      </c>
      <c r="AP15" s="141">
        <v>0</v>
      </c>
      <c r="AQ15" s="150">
        <v>0</v>
      </c>
      <c r="AR15" s="141">
        <v>0</v>
      </c>
      <c r="AS15" s="141">
        <v>0</v>
      </c>
      <c r="AT15" s="141">
        <v>0</v>
      </c>
      <c r="AU15" s="141">
        <v>0</v>
      </c>
      <c r="AV15" s="141">
        <v>0</v>
      </c>
      <c r="AW15" s="141">
        <v>0</v>
      </c>
      <c r="AX15" s="150">
        <v>0</v>
      </c>
      <c r="AY15" s="140">
        <v>0</v>
      </c>
      <c r="AZ15" s="142">
        <v>299</v>
      </c>
      <c r="BA15" s="142">
        <v>5.6870000000000003</v>
      </c>
      <c r="BB15" s="142">
        <v>0</v>
      </c>
      <c r="BC15" s="142">
        <v>0</v>
      </c>
      <c r="BD15" s="142">
        <v>0</v>
      </c>
      <c r="BE15" s="143">
        <v>0</v>
      </c>
      <c r="BF15" s="210">
        <f t="shared" si="6"/>
        <v>0</v>
      </c>
      <c r="BG15" s="142">
        <f t="shared" si="0"/>
        <v>0.29899999999999999</v>
      </c>
      <c r="BH15" s="142">
        <f t="shared" si="1"/>
        <v>5.6870000000000002E-3</v>
      </c>
      <c r="BI15" s="142">
        <f t="shared" si="2"/>
        <v>0</v>
      </c>
      <c r="BJ15" s="142">
        <f t="shared" si="3"/>
        <v>0</v>
      </c>
      <c r="BK15" s="142">
        <f t="shared" si="4"/>
        <v>0</v>
      </c>
      <c r="BL15" s="143">
        <f t="shared" si="5"/>
        <v>0</v>
      </c>
    </row>
    <row r="16" spans="1:64" x14ac:dyDescent="0.3">
      <c r="A16" s="148" t="s">
        <v>160</v>
      </c>
      <c r="B16" s="144">
        <v>0</v>
      </c>
      <c r="C16" s="145">
        <v>0</v>
      </c>
      <c r="D16" s="145">
        <v>0</v>
      </c>
      <c r="E16" s="145">
        <v>0</v>
      </c>
      <c r="F16" s="145">
        <v>0</v>
      </c>
      <c r="G16" s="145">
        <v>0</v>
      </c>
      <c r="H16" s="146">
        <v>0</v>
      </c>
      <c r="I16" s="144">
        <v>0</v>
      </c>
      <c r="J16" s="145">
        <v>0</v>
      </c>
      <c r="K16" s="145">
        <v>0</v>
      </c>
      <c r="L16" s="145">
        <v>0</v>
      </c>
      <c r="M16" s="145">
        <v>0</v>
      </c>
      <c r="N16" s="145">
        <v>0</v>
      </c>
      <c r="O16" s="146">
        <v>0</v>
      </c>
      <c r="P16" s="144">
        <v>0</v>
      </c>
      <c r="Q16" s="145">
        <v>0</v>
      </c>
      <c r="R16" s="145">
        <v>0</v>
      </c>
      <c r="S16" s="145">
        <v>0</v>
      </c>
      <c r="T16" s="145">
        <v>0</v>
      </c>
      <c r="U16" s="145">
        <v>0</v>
      </c>
      <c r="V16" s="146">
        <v>0</v>
      </c>
      <c r="W16" s="144">
        <v>0</v>
      </c>
      <c r="X16" s="145">
        <v>11383.00596</v>
      </c>
      <c r="Y16" s="145">
        <v>0</v>
      </c>
      <c r="Z16" s="145">
        <v>0</v>
      </c>
      <c r="AA16" s="145">
        <v>0</v>
      </c>
      <c r="AB16" s="145">
        <v>0</v>
      </c>
      <c r="AC16" s="146">
        <v>0</v>
      </c>
      <c r="AD16" s="144">
        <v>0</v>
      </c>
      <c r="AE16" s="145">
        <v>0</v>
      </c>
      <c r="AF16" s="145">
        <v>0</v>
      </c>
      <c r="AG16" s="145">
        <v>0</v>
      </c>
      <c r="AH16" s="145">
        <v>0</v>
      </c>
      <c r="AI16" s="145">
        <v>0</v>
      </c>
      <c r="AJ16" s="146">
        <v>0</v>
      </c>
      <c r="AK16" s="144">
        <v>0</v>
      </c>
      <c r="AL16" s="145">
        <v>0</v>
      </c>
      <c r="AM16" s="145">
        <v>0</v>
      </c>
      <c r="AN16" s="145">
        <v>0</v>
      </c>
      <c r="AO16" s="145">
        <v>0</v>
      </c>
      <c r="AP16" s="145">
        <v>0</v>
      </c>
      <c r="AQ16" s="146">
        <v>0</v>
      </c>
      <c r="AR16" s="145">
        <v>0</v>
      </c>
      <c r="AS16" s="145">
        <v>0</v>
      </c>
      <c r="AT16" s="145">
        <v>0</v>
      </c>
      <c r="AU16" s="145">
        <v>0</v>
      </c>
      <c r="AV16" s="145">
        <v>0</v>
      </c>
      <c r="AW16" s="145">
        <v>0</v>
      </c>
      <c r="AX16" s="146">
        <v>0</v>
      </c>
      <c r="AY16" s="144">
        <v>0</v>
      </c>
      <c r="AZ16" s="145">
        <v>11383.00596</v>
      </c>
      <c r="BA16" s="145">
        <v>0</v>
      </c>
      <c r="BB16" s="145">
        <v>0</v>
      </c>
      <c r="BC16" s="145">
        <v>0</v>
      </c>
      <c r="BD16" s="145">
        <v>0</v>
      </c>
      <c r="BE16" s="146">
        <v>0</v>
      </c>
      <c r="BF16" s="144">
        <f t="shared" si="6"/>
        <v>0</v>
      </c>
      <c r="BG16" s="145">
        <f t="shared" si="0"/>
        <v>11.38300596</v>
      </c>
      <c r="BH16" s="145">
        <f t="shared" si="1"/>
        <v>0</v>
      </c>
      <c r="BI16" s="145">
        <f t="shared" si="2"/>
        <v>0</v>
      </c>
      <c r="BJ16" s="145">
        <f t="shared" si="3"/>
        <v>0</v>
      </c>
      <c r="BK16" s="145">
        <f t="shared" si="4"/>
        <v>0</v>
      </c>
      <c r="BL16" s="146">
        <f t="shared" si="5"/>
        <v>0</v>
      </c>
    </row>
    <row r="17" spans="1:64" x14ac:dyDescent="0.3">
      <c r="A17" s="147" t="s">
        <v>361</v>
      </c>
      <c r="B17" s="140">
        <v>0</v>
      </c>
      <c r="C17" s="141">
        <v>0</v>
      </c>
      <c r="D17" s="141">
        <v>0</v>
      </c>
      <c r="E17" s="141">
        <v>0</v>
      </c>
      <c r="F17" s="141">
        <v>0</v>
      </c>
      <c r="G17" s="141">
        <v>0</v>
      </c>
      <c r="H17" s="150">
        <v>0</v>
      </c>
      <c r="I17" s="140">
        <v>0</v>
      </c>
      <c r="J17" s="141">
        <v>0</v>
      </c>
      <c r="K17" s="141">
        <v>0</v>
      </c>
      <c r="L17" s="141">
        <v>0</v>
      </c>
      <c r="M17" s="141">
        <v>0</v>
      </c>
      <c r="N17" s="141">
        <v>0</v>
      </c>
      <c r="O17" s="150">
        <v>0</v>
      </c>
      <c r="P17" s="140">
        <v>0</v>
      </c>
      <c r="Q17" s="141">
        <v>0</v>
      </c>
      <c r="R17" s="141">
        <v>0</v>
      </c>
      <c r="S17" s="141">
        <v>0</v>
      </c>
      <c r="T17" s="141">
        <v>0</v>
      </c>
      <c r="U17" s="141">
        <v>0</v>
      </c>
      <c r="V17" s="150">
        <v>0</v>
      </c>
      <c r="W17" s="140">
        <v>0</v>
      </c>
      <c r="X17" s="141">
        <v>0</v>
      </c>
      <c r="Y17" s="141">
        <v>0</v>
      </c>
      <c r="Z17" s="141">
        <v>0</v>
      </c>
      <c r="AA17" s="141">
        <v>0</v>
      </c>
      <c r="AB17" s="141">
        <v>0</v>
      </c>
      <c r="AC17" s="150">
        <v>0</v>
      </c>
      <c r="AD17" s="140">
        <v>978</v>
      </c>
      <c r="AE17" s="141">
        <v>0</v>
      </c>
      <c r="AF17" s="141">
        <v>0</v>
      </c>
      <c r="AG17" s="141">
        <v>0</v>
      </c>
      <c r="AH17" s="141">
        <v>0</v>
      </c>
      <c r="AI17" s="141">
        <v>0</v>
      </c>
      <c r="AJ17" s="150">
        <v>0</v>
      </c>
      <c r="AK17" s="140">
        <v>0</v>
      </c>
      <c r="AL17" s="141">
        <v>0</v>
      </c>
      <c r="AM17" s="141">
        <v>0</v>
      </c>
      <c r="AN17" s="141">
        <v>0</v>
      </c>
      <c r="AO17" s="141">
        <v>0</v>
      </c>
      <c r="AP17" s="141">
        <v>0</v>
      </c>
      <c r="AQ17" s="150">
        <v>0</v>
      </c>
      <c r="AR17" s="141">
        <v>0</v>
      </c>
      <c r="AS17" s="141">
        <v>0</v>
      </c>
      <c r="AT17" s="141">
        <v>0</v>
      </c>
      <c r="AU17" s="141">
        <v>0</v>
      </c>
      <c r="AV17" s="141">
        <v>0</v>
      </c>
      <c r="AW17" s="141">
        <v>0</v>
      </c>
      <c r="AX17" s="150">
        <v>0</v>
      </c>
      <c r="AY17" s="140">
        <v>978</v>
      </c>
      <c r="AZ17" s="142">
        <v>0</v>
      </c>
      <c r="BA17" s="142">
        <v>0</v>
      </c>
      <c r="BB17" s="142">
        <v>0</v>
      </c>
      <c r="BC17" s="142">
        <v>0</v>
      </c>
      <c r="BD17" s="142">
        <v>0</v>
      </c>
      <c r="BE17" s="143">
        <v>0</v>
      </c>
      <c r="BF17" s="210">
        <f t="shared" si="6"/>
        <v>0.97799999999999998</v>
      </c>
      <c r="BG17" s="142">
        <f t="shared" si="0"/>
        <v>0</v>
      </c>
      <c r="BH17" s="142">
        <f t="shared" si="1"/>
        <v>0</v>
      </c>
      <c r="BI17" s="142">
        <f t="shared" si="2"/>
        <v>0</v>
      </c>
      <c r="BJ17" s="142">
        <f t="shared" si="3"/>
        <v>0</v>
      </c>
      <c r="BK17" s="142">
        <f t="shared" si="4"/>
        <v>0</v>
      </c>
      <c r="BL17" s="143">
        <f t="shared" si="5"/>
        <v>0</v>
      </c>
    </row>
    <row r="18" spans="1:64" x14ac:dyDescent="0.3">
      <c r="A18" s="148" t="s">
        <v>161</v>
      </c>
      <c r="B18" s="144">
        <v>0</v>
      </c>
      <c r="C18" s="145">
        <v>0</v>
      </c>
      <c r="D18" s="145">
        <v>0</v>
      </c>
      <c r="E18" s="145">
        <v>0</v>
      </c>
      <c r="F18" s="145">
        <v>0</v>
      </c>
      <c r="G18" s="145">
        <v>0</v>
      </c>
      <c r="H18" s="146">
        <v>0</v>
      </c>
      <c r="I18" s="144">
        <v>0</v>
      </c>
      <c r="J18" s="145">
        <v>0</v>
      </c>
      <c r="K18" s="145">
        <v>0</v>
      </c>
      <c r="L18" s="145">
        <v>0</v>
      </c>
      <c r="M18" s="145">
        <v>0</v>
      </c>
      <c r="N18" s="145">
        <v>0</v>
      </c>
      <c r="O18" s="146">
        <v>0</v>
      </c>
      <c r="P18" s="144">
        <v>0</v>
      </c>
      <c r="Q18" s="145">
        <v>0</v>
      </c>
      <c r="R18" s="145">
        <v>0</v>
      </c>
      <c r="S18" s="145">
        <v>0</v>
      </c>
      <c r="T18" s="145">
        <v>0</v>
      </c>
      <c r="U18" s="145">
        <v>0</v>
      </c>
      <c r="V18" s="146">
        <v>0</v>
      </c>
      <c r="W18" s="144">
        <v>0</v>
      </c>
      <c r="X18" s="145">
        <v>20074.249487999889</v>
      </c>
      <c r="Y18" s="145">
        <v>0</v>
      </c>
      <c r="Z18" s="145">
        <v>0</v>
      </c>
      <c r="AA18" s="145">
        <v>0</v>
      </c>
      <c r="AB18" s="145">
        <v>0</v>
      </c>
      <c r="AC18" s="146">
        <v>0</v>
      </c>
      <c r="AD18" s="144">
        <v>0</v>
      </c>
      <c r="AE18" s="145">
        <v>6435.7599908294496</v>
      </c>
      <c r="AF18" s="145">
        <v>0</v>
      </c>
      <c r="AG18" s="145">
        <v>0</v>
      </c>
      <c r="AH18" s="145">
        <v>0</v>
      </c>
      <c r="AI18" s="145">
        <v>0</v>
      </c>
      <c r="AJ18" s="146">
        <v>0</v>
      </c>
      <c r="AK18" s="144">
        <v>0</v>
      </c>
      <c r="AL18" s="145">
        <v>41352</v>
      </c>
      <c r="AM18" s="145">
        <v>0</v>
      </c>
      <c r="AN18" s="145">
        <v>0</v>
      </c>
      <c r="AO18" s="145">
        <v>0</v>
      </c>
      <c r="AP18" s="145">
        <v>0</v>
      </c>
      <c r="AQ18" s="146">
        <v>0</v>
      </c>
      <c r="AR18" s="145">
        <v>0</v>
      </c>
      <c r="AS18" s="145">
        <v>0</v>
      </c>
      <c r="AT18" s="145">
        <v>0</v>
      </c>
      <c r="AU18" s="145">
        <v>0</v>
      </c>
      <c r="AV18" s="145">
        <v>0</v>
      </c>
      <c r="AW18" s="145">
        <v>0</v>
      </c>
      <c r="AX18" s="146">
        <v>0</v>
      </c>
      <c r="AY18" s="144">
        <v>0</v>
      </c>
      <c r="AZ18" s="145">
        <v>67862.009478829335</v>
      </c>
      <c r="BA18" s="145">
        <v>0</v>
      </c>
      <c r="BB18" s="145">
        <v>0</v>
      </c>
      <c r="BC18" s="145">
        <v>0</v>
      </c>
      <c r="BD18" s="145">
        <v>0</v>
      </c>
      <c r="BE18" s="146">
        <v>0</v>
      </c>
      <c r="BF18" s="144">
        <f t="shared" si="6"/>
        <v>0</v>
      </c>
      <c r="BG18" s="145">
        <f t="shared" si="0"/>
        <v>67.862009478829336</v>
      </c>
      <c r="BH18" s="145">
        <f t="shared" si="1"/>
        <v>0</v>
      </c>
      <c r="BI18" s="145">
        <f t="shared" si="2"/>
        <v>0</v>
      </c>
      <c r="BJ18" s="145">
        <f t="shared" si="3"/>
        <v>0</v>
      </c>
      <c r="BK18" s="145">
        <f t="shared" si="4"/>
        <v>0</v>
      </c>
      <c r="BL18" s="146">
        <f t="shared" si="5"/>
        <v>0</v>
      </c>
    </row>
    <row r="19" spans="1:64" x14ac:dyDescent="0.3">
      <c r="A19" s="147" t="s">
        <v>162</v>
      </c>
      <c r="B19" s="140">
        <v>0</v>
      </c>
      <c r="C19" s="141">
        <v>0</v>
      </c>
      <c r="D19" s="141">
        <v>0</v>
      </c>
      <c r="E19" s="141">
        <v>0</v>
      </c>
      <c r="F19" s="141">
        <v>0</v>
      </c>
      <c r="G19" s="141">
        <v>0</v>
      </c>
      <c r="H19" s="150">
        <v>0</v>
      </c>
      <c r="I19" s="140">
        <v>0</v>
      </c>
      <c r="J19" s="141">
        <v>0</v>
      </c>
      <c r="K19" s="141">
        <v>0</v>
      </c>
      <c r="L19" s="141">
        <v>0</v>
      </c>
      <c r="M19" s="141">
        <v>0</v>
      </c>
      <c r="N19" s="141">
        <v>0</v>
      </c>
      <c r="O19" s="150">
        <v>0</v>
      </c>
      <c r="P19" s="140">
        <v>0</v>
      </c>
      <c r="Q19" s="141">
        <v>0</v>
      </c>
      <c r="R19" s="141">
        <v>0</v>
      </c>
      <c r="S19" s="141">
        <v>0</v>
      </c>
      <c r="T19" s="141">
        <v>0</v>
      </c>
      <c r="U19" s="141">
        <v>0</v>
      </c>
      <c r="V19" s="150">
        <v>0</v>
      </c>
      <c r="W19" s="140">
        <v>0</v>
      </c>
      <c r="X19" s="141">
        <v>10625.5944</v>
      </c>
      <c r="Y19" s="141">
        <v>0</v>
      </c>
      <c r="Z19" s="141">
        <v>0</v>
      </c>
      <c r="AA19" s="141">
        <v>0</v>
      </c>
      <c r="AB19" s="141">
        <v>0</v>
      </c>
      <c r="AC19" s="150">
        <v>0</v>
      </c>
      <c r="AD19" s="140">
        <v>0</v>
      </c>
      <c r="AE19" s="141">
        <v>0</v>
      </c>
      <c r="AF19" s="141">
        <v>0</v>
      </c>
      <c r="AG19" s="141">
        <v>0</v>
      </c>
      <c r="AH19" s="141">
        <v>0</v>
      </c>
      <c r="AI19" s="141">
        <v>0</v>
      </c>
      <c r="AJ19" s="150">
        <v>0</v>
      </c>
      <c r="AK19" s="140">
        <v>0</v>
      </c>
      <c r="AL19" s="141">
        <v>0</v>
      </c>
      <c r="AM19" s="141">
        <v>0</v>
      </c>
      <c r="AN19" s="141">
        <v>0</v>
      </c>
      <c r="AO19" s="141">
        <v>0</v>
      </c>
      <c r="AP19" s="141">
        <v>0</v>
      </c>
      <c r="AQ19" s="150">
        <v>0</v>
      </c>
      <c r="AR19" s="141">
        <v>0</v>
      </c>
      <c r="AS19" s="141">
        <v>8900.4182963269996</v>
      </c>
      <c r="AT19" s="141">
        <v>0</v>
      </c>
      <c r="AU19" s="141">
        <v>0</v>
      </c>
      <c r="AV19" s="141">
        <v>0</v>
      </c>
      <c r="AW19" s="141">
        <v>0</v>
      </c>
      <c r="AX19" s="150">
        <v>0</v>
      </c>
      <c r="AY19" s="140">
        <v>0</v>
      </c>
      <c r="AZ19" s="142">
        <v>19526.012696327001</v>
      </c>
      <c r="BA19" s="142">
        <v>0</v>
      </c>
      <c r="BB19" s="142">
        <v>0</v>
      </c>
      <c r="BC19" s="142">
        <v>0</v>
      </c>
      <c r="BD19" s="142">
        <v>0</v>
      </c>
      <c r="BE19" s="143">
        <v>0</v>
      </c>
      <c r="BF19" s="210">
        <f t="shared" si="6"/>
        <v>0</v>
      </c>
      <c r="BG19" s="142">
        <f t="shared" si="0"/>
        <v>19.526012696327001</v>
      </c>
      <c r="BH19" s="142">
        <f t="shared" si="1"/>
        <v>0</v>
      </c>
      <c r="BI19" s="142">
        <f t="shared" si="2"/>
        <v>0</v>
      </c>
      <c r="BJ19" s="142">
        <f t="shared" si="3"/>
        <v>0</v>
      </c>
      <c r="BK19" s="142">
        <f t="shared" si="4"/>
        <v>0</v>
      </c>
      <c r="BL19" s="143">
        <f t="shared" si="5"/>
        <v>0</v>
      </c>
    </row>
    <row r="20" spans="1:64" x14ac:dyDescent="0.3">
      <c r="A20" s="148" t="s">
        <v>164</v>
      </c>
      <c r="B20" s="144">
        <v>0</v>
      </c>
      <c r="C20" s="145">
        <v>0</v>
      </c>
      <c r="D20" s="145">
        <v>0</v>
      </c>
      <c r="E20" s="145">
        <v>0</v>
      </c>
      <c r="F20" s="145">
        <v>0</v>
      </c>
      <c r="G20" s="145">
        <v>0</v>
      </c>
      <c r="H20" s="146">
        <v>0</v>
      </c>
      <c r="I20" s="144">
        <v>0</v>
      </c>
      <c r="J20" s="145">
        <v>0</v>
      </c>
      <c r="K20" s="145">
        <v>5.9640000000000004</v>
      </c>
      <c r="L20" s="145">
        <v>0</v>
      </c>
      <c r="M20" s="145">
        <v>0</v>
      </c>
      <c r="N20" s="145">
        <v>0</v>
      </c>
      <c r="O20" s="146">
        <v>0</v>
      </c>
      <c r="P20" s="144">
        <v>0</v>
      </c>
      <c r="Q20" s="145">
        <v>0</v>
      </c>
      <c r="R20" s="145">
        <v>0</v>
      </c>
      <c r="S20" s="145">
        <v>0</v>
      </c>
      <c r="T20" s="145">
        <v>0</v>
      </c>
      <c r="U20" s="145">
        <v>0</v>
      </c>
      <c r="V20" s="146">
        <v>0</v>
      </c>
      <c r="W20" s="144">
        <v>0</v>
      </c>
      <c r="X20" s="145">
        <v>107.13207000000001</v>
      </c>
      <c r="Y20" s="145">
        <v>0</v>
      </c>
      <c r="Z20" s="145">
        <v>0</v>
      </c>
      <c r="AA20" s="145">
        <v>0</v>
      </c>
      <c r="AB20" s="145">
        <v>0</v>
      </c>
      <c r="AC20" s="146">
        <v>0</v>
      </c>
      <c r="AD20" s="144">
        <v>0</v>
      </c>
      <c r="AE20" s="145">
        <v>0</v>
      </c>
      <c r="AF20" s="145">
        <v>0</v>
      </c>
      <c r="AG20" s="145">
        <v>0</v>
      </c>
      <c r="AH20" s="145">
        <v>0</v>
      </c>
      <c r="AI20" s="145">
        <v>0</v>
      </c>
      <c r="AJ20" s="146">
        <v>0</v>
      </c>
      <c r="AK20" s="144">
        <v>0</v>
      </c>
      <c r="AL20" s="145">
        <v>0</v>
      </c>
      <c r="AM20" s="145">
        <v>0</v>
      </c>
      <c r="AN20" s="145">
        <v>0</v>
      </c>
      <c r="AO20" s="145">
        <v>0</v>
      </c>
      <c r="AP20" s="145">
        <v>0</v>
      </c>
      <c r="AQ20" s="146">
        <v>0</v>
      </c>
      <c r="AR20" s="145">
        <v>0</v>
      </c>
      <c r="AS20" s="145">
        <v>0</v>
      </c>
      <c r="AT20" s="145">
        <v>0</v>
      </c>
      <c r="AU20" s="145">
        <v>0</v>
      </c>
      <c r="AV20" s="145">
        <v>0</v>
      </c>
      <c r="AW20" s="145">
        <v>0</v>
      </c>
      <c r="AX20" s="146">
        <v>0</v>
      </c>
      <c r="AY20" s="144">
        <v>0</v>
      </c>
      <c r="AZ20" s="145">
        <v>107.13207000000001</v>
      </c>
      <c r="BA20" s="145">
        <v>5.9640000000000004</v>
      </c>
      <c r="BB20" s="145">
        <v>0</v>
      </c>
      <c r="BC20" s="145">
        <v>0</v>
      </c>
      <c r="BD20" s="145">
        <v>0</v>
      </c>
      <c r="BE20" s="146">
        <v>0</v>
      </c>
      <c r="BF20" s="144">
        <f t="shared" si="6"/>
        <v>0</v>
      </c>
      <c r="BG20" s="145">
        <f t="shared" si="0"/>
        <v>0.10713207000000001</v>
      </c>
      <c r="BH20" s="145">
        <f t="shared" si="1"/>
        <v>5.9640000000000006E-3</v>
      </c>
      <c r="BI20" s="145">
        <f t="shared" si="2"/>
        <v>0</v>
      </c>
      <c r="BJ20" s="145">
        <f t="shared" si="3"/>
        <v>0</v>
      </c>
      <c r="BK20" s="145">
        <f t="shared" si="4"/>
        <v>0</v>
      </c>
      <c r="BL20" s="146">
        <f t="shared" si="5"/>
        <v>0</v>
      </c>
    </row>
    <row r="21" spans="1:64" x14ac:dyDescent="0.3">
      <c r="A21" s="147" t="s">
        <v>343</v>
      </c>
      <c r="B21" s="140">
        <v>0</v>
      </c>
      <c r="C21" s="141">
        <v>0</v>
      </c>
      <c r="D21" s="141">
        <v>0</v>
      </c>
      <c r="E21" s="141">
        <v>0</v>
      </c>
      <c r="F21" s="141">
        <v>0</v>
      </c>
      <c r="G21" s="141">
        <v>0</v>
      </c>
      <c r="H21" s="150">
        <v>0</v>
      </c>
      <c r="I21" s="140">
        <v>0</v>
      </c>
      <c r="J21" s="141">
        <v>0</v>
      </c>
      <c r="K21" s="141">
        <v>0</v>
      </c>
      <c r="L21" s="141">
        <v>0</v>
      </c>
      <c r="M21" s="141">
        <v>0</v>
      </c>
      <c r="N21" s="141">
        <v>0</v>
      </c>
      <c r="O21" s="150">
        <v>0</v>
      </c>
      <c r="P21" s="140">
        <v>0</v>
      </c>
      <c r="Q21" s="141">
        <v>0</v>
      </c>
      <c r="R21" s="141">
        <v>0</v>
      </c>
      <c r="S21" s="141">
        <v>0</v>
      </c>
      <c r="T21" s="141">
        <v>0</v>
      </c>
      <c r="U21" s="141">
        <v>0</v>
      </c>
      <c r="V21" s="150">
        <v>0</v>
      </c>
      <c r="W21" s="140">
        <v>0</v>
      </c>
      <c r="X21" s="141">
        <v>145.72773000000001</v>
      </c>
      <c r="Y21" s="141">
        <v>0</v>
      </c>
      <c r="Z21" s="141">
        <v>0</v>
      </c>
      <c r="AA21" s="141">
        <v>0</v>
      </c>
      <c r="AB21" s="141">
        <v>0</v>
      </c>
      <c r="AC21" s="150">
        <v>0</v>
      </c>
      <c r="AD21" s="140">
        <v>0</v>
      </c>
      <c r="AE21" s="141">
        <v>0</v>
      </c>
      <c r="AF21" s="141">
        <v>0</v>
      </c>
      <c r="AG21" s="141">
        <v>0</v>
      </c>
      <c r="AH21" s="141">
        <v>0</v>
      </c>
      <c r="AI21" s="141">
        <v>0</v>
      </c>
      <c r="AJ21" s="150">
        <v>0</v>
      </c>
      <c r="AK21" s="140">
        <v>0</v>
      </c>
      <c r="AL21" s="141">
        <v>137</v>
      </c>
      <c r="AM21" s="141">
        <v>0</v>
      </c>
      <c r="AN21" s="141">
        <v>0</v>
      </c>
      <c r="AO21" s="141">
        <v>0</v>
      </c>
      <c r="AP21" s="141">
        <v>0</v>
      </c>
      <c r="AQ21" s="150">
        <v>0</v>
      </c>
      <c r="AR21" s="141">
        <v>0</v>
      </c>
      <c r="AS21" s="141">
        <v>0</v>
      </c>
      <c r="AT21" s="141">
        <v>0</v>
      </c>
      <c r="AU21" s="141">
        <v>0</v>
      </c>
      <c r="AV21" s="141">
        <v>0</v>
      </c>
      <c r="AW21" s="141">
        <v>0</v>
      </c>
      <c r="AX21" s="150">
        <v>0</v>
      </c>
      <c r="AY21" s="140">
        <v>0</v>
      </c>
      <c r="AZ21" s="142">
        <v>282.72773000000001</v>
      </c>
      <c r="BA21" s="142">
        <v>0</v>
      </c>
      <c r="BB21" s="142">
        <v>0</v>
      </c>
      <c r="BC21" s="142">
        <v>0</v>
      </c>
      <c r="BD21" s="142">
        <v>0</v>
      </c>
      <c r="BE21" s="143">
        <v>0</v>
      </c>
      <c r="BF21" s="210">
        <f t="shared" si="6"/>
        <v>0</v>
      </c>
      <c r="BG21" s="142">
        <f t="shared" si="0"/>
        <v>0.28272773000000001</v>
      </c>
      <c r="BH21" s="142">
        <f t="shared" si="1"/>
        <v>0</v>
      </c>
      <c r="BI21" s="142">
        <f t="shared" si="2"/>
        <v>0</v>
      </c>
      <c r="BJ21" s="142">
        <f t="shared" si="3"/>
        <v>0</v>
      </c>
      <c r="BK21" s="142">
        <f t="shared" si="4"/>
        <v>0</v>
      </c>
      <c r="BL21" s="143">
        <f t="shared" si="5"/>
        <v>0</v>
      </c>
    </row>
    <row r="22" spans="1:64" x14ac:dyDescent="0.3">
      <c r="A22" s="148" t="s">
        <v>165</v>
      </c>
      <c r="B22" s="144">
        <v>0</v>
      </c>
      <c r="C22" s="145">
        <v>0</v>
      </c>
      <c r="D22" s="145">
        <v>0</v>
      </c>
      <c r="E22" s="145">
        <v>0</v>
      </c>
      <c r="F22" s="145">
        <v>0</v>
      </c>
      <c r="G22" s="145">
        <v>0</v>
      </c>
      <c r="H22" s="146">
        <v>0</v>
      </c>
      <c r="I22" s="144">
        <v>0</v>
      </c>
      <c r="J22" s="145">
        <v>0</v>
      </c>
      <c r="K22" s="145">
        <v>0</v>
      </c>
      <c r="L22" s="145">
        <v>0</v>
      </c>
      <c r="M22" s="145">
        <v>0</v>
      </c>
      <c r="N22" s="145">
        <v>0</v>
      </c>
      <c r="O22" s="146">
        <v>0</v>
      </c>
      <c r="P22" s="144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6">
        <v>0</v>
      </c>
      <c r="W22" s="144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6">
        <v>0</v>
      </c>
      <c r="AD22" s="144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6">
        <v>0</v>
      </c>
      <c r="AK22" s="144">
        <v>0</v>
      </c>
      <c r="AL22" s="145">
        <v>10507</v>
      </c>
      <c r="AM22" s="145">
        <v>0</v>
      </c>
      <c r="AN22" s="145">
        <v>0</v>
      </c>
      <c r="AO22" s="145">
        <v>0</v>
      </c>
      <c r="AP22" s="145">
        <v>0</v>
      </c>
      <c r="AQ22" s="146">
        <v>0</v>
      </c>
      <c r="AR22" s="145">
        <v>0</v>
      </c>
      <c r="AS22" s="145">
        <v>0</v>
      </c>
      <c r="AT22" s="145">
        <v>0</v>
      </c>
      <c r="AU22" s="145">
        <v>0</v>
      </c>
      <c r="AV22" s="145">
        <v>0</v>
      </c>
      <c r="AW22" s="145">
        <v>0</v>
      </c>
      <c r="AX22" s="146">
        <v>0</v>
      </c>
      <c r="AY22" s="144">
        <v>0</v>
      </c>
      <c r="AZ22" s="145">
        <v>10507</v>
      </c>
      <c r="BA22" s="145">
        <v>0</v>
      </c>
      <c r="BB22" s="145">
        <v>0</v>
      </c>
      <c r="BC22" s="145">
        <v>0</v>
      </c>
      <c r="BD22" s="145">
        <v>0</v>
      </c>
      <c r="BE22" s="146">
        <v>0</v>
      </c>
      <c r="BF22" s="144">
        <f t="shared" si="6"/>
        <v>0</v>
      </c>
      <c r="BG22" s="145">
        <f t="shared" si="0"/>
        <v>10.507</v>
      </c>
      <c r="BH22" s="145">
        <f t="shared" si="1"/>
        <v>0</v>
      </c>
      <c r="BI22" s="145">
        <f t="shared" si="2"/>
        <v>0</v>
      </c>
      <c r="BJ22" s="145">
        <f t="shared" si="3"/>
        <v>0</v>
      </c>
      <c r="BK22" s="145">
        <f t="shared" si="4"/>
        <v>0</v>
      </c>
      <c r="BL22" s="146">
        <f t="shared" si="5"/>
        <v>0</v>
      </c>
    </row>
    <row r="23" spans="1:64" x14ac:dyDescent="0.3">
      <c r="A23" s="147" t="s">
        <v>166</v>
      </c>
      <c r="B23" s="140">
        <v>0</v>
      </c>
      <c r="C23" s="141">
        <v>0</v>
      </c>
      <c r="D23" s="141">
        <v>0</v>
      </c>
      <c r="E23" s="141">
        <v>0</v>
      </c>
      <c r="F23" s="141">
        <v>0</v>
      </c>
      <c r="G23" s="141">
        <v>0</v>
      </c>
      <c r="H23" s="150">
        <v>0</v>
      </c>
      <c r="I23" s="140">
        <v>0</v>
      </c>
      <c r="J23" s="141">
        <v>0</v>
      </c>
      <c r="K23" s="141">
        <v>21.71</v>
      </c>
      <c r="L23" s="141">
        <v>0</v>
      </c>
      <c r="M23" s="141">
        <v>0</v>
      </c>
      <c r="N23" s="141">
        <v>0</v>
      </c>
      <c r="O23" s="150">
        <v>0</v>
      </c>
      <c r="P23" s="140">
        <v>0</v>
      </c>
      <c r="Q23" s="141">
        <v>0</v>
      </c>
      <c r="R23" s="141">
        <v>0</v>
      </c>
      <c r="S23" s="141">
        <v>0</v>
      </c>
      <c r="T23" s="141">
        <v>0</v>
      </c>
      <c r="U23" s="141">
        <v>0</v>
      </c>
      <c r="V23" s="150">
        <v>0</v>
      </c>
      <c r="W23" s="140">
        <v>0</v>
      </c>
      <c r="X23" s="141">
        <v>2354.6649349999998</v>
      </c>
      <c r="Y23" s="141">
        <v>0</v>
      </c>
      <c r="Z23" s="141">
        <v>0</v>
      </c>
      <c r="AA23" s="141">
        <v>0</v>
      </c>
      <c r="AB23" s="141">
        <v>0</v>
      </c>
      <c r="AC23" s="150">
        <v>0</v>
      </c>
      <c r="AD23" s="140">
        <v>0</v>
      </c>
      <c r="AE23" s="141">
        <v>0</v>
      </c>
      <c r="AF23" s="141">
        <v>0</v>
      </c>
      <c r="AG23" s="141">
        <v>0</v>
      </c>
      <c r="AH23" s="141">
        <v>0</v>
      </c>
      <c r="AI23" s="141">
        <v>0</v>
      </c>
      <c r="AJ23" s="150">
        <v>0</v>
      </c>
      <c r="AK23" s="140">
        <v>0</v>
      </c>
      <c r="AL23" s="141">
        <v>0</v>
      </c>
      <c r="AM23" s="141">
        <v>69.66</v>
      </c>
      <c r="AN23" s="141">
        <v>0</v>
      </c>
      <c r="AO23" s="141">
        <v>0</v>
      </c>
      <c r="AP23" s="141">
        <v>0</v>
      </c>
      <c r="AQ23" s="150">
        <v>0</v>
      </c>
      <c r="AR23" s="141">
        <v>0</v>
      </c>
      <c r="AS23" s="141">
        <v>0</v>
      </c>
      <c r="AT23" s="141">
        <v>0</v>
      </c>
      <c r="AU23" s="141">
        <v>0</v>
      </c>
      <c r="AV23" s="141">
        <v>0</v>
      </c>
      <c r="AW23" s="141">
        <v>0</v>
      </c>
      <c r="AX23" s="150">
        <v>0</v>
      </c>
      <c r="AY23" s="140">
        <v>0</v>
      </c>
      <c r="AZ23" s="142">
        <v>2354.6649349999998</v>
      </c>
      <c r="BA23" s="142">
        <v>91.37</v>
      </c>
      <c r="BB23" s="142">
        <v>0</v>
      </c>
      <c r="BC23" s="142">
        <v>0</v>
      </c>
      <c r="BD23" s="142">
        <v>0</v>
      </c>
      <c r="BE23" s="143">
        <v>0</v>
      </c>
      <c r="BF23" s="210">
        <f t="shared" si="6"/>
        <v>0</v>
      </c>
      <c r="BG23" s="142">
        <f t="shared" si="0"/>
        <v>2.3546649349999997</v>
      </c>
      <c r="BH23" s="142">
        <f t="shared" si="1"/>
        <v>9.1370000000000007E-2</v>
      </c>
      <c r="BI23" s="142">
        <f t="shared" si="2"/>
        <v>0</v>
      </c>
      <c r="BJ23" s="142">
        <f t="shared" si="3"/>
        <v>0</v>
      </c>
      <c r="BK23" s="142">
        <f t="shared" si="4"/>
        <v>0</v>
      </c>
      <c r="BL23" s="143">
        <f t="shared" si="5"/>
        <v>0</v>
      </c>
    </row>
    <row r="24" spans="1:64" x14ac:dyDescent="0.3">
      <c r="A24" s="148" t="s">
        <v>167</v>
      </c>
      <c r="B24" s="144">
        <v>0</v>
      </c>
      <c r="C24" s="145">
        <v>0</v>
      </c>
      <c r="D24" s="145">
        <v>0</v>
      </c>
      <c r="E24" s="145">
        <v>0</v>
      </c>
      <c r="F24" s="145">
        <v>0</v>
      </c>
      <c r="G24" s="145">
        <v>0</v>
      </c>
      <c r="H24" s="146">
        <v>0</v>
      </c>
      <c r="I24" s="144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6">
        <v>0</v>
      </c>
      <c r="P24" s="144">
        <v>0</v>
      </c>
      <c r="Q24" s="145">
        <v>0</v>
      </c>
      <c r="R24" s="145">
        <v>0</v>
      </c>
      <c r="S24" s="145">
        <v>0</v>
      </c>
      <c r="T24" s="145">
        <v>0</v>
      </c>
      <c r="U24" s="145">
        <v>0</v>
      </c>
      <c r="V24" s="146">
        <v>0</v>
      </c>
      <c r="W24" s="144">
        <v>0</v>
      </c>
      <c r="X24" s="145">
        <v>9456.6697399999903</v>
      </c>
      <c r="Y24" s="145">
        <v>0</v>
      </c>
      <c r="Z24" s="145">
        <v>0</v>
      </c>
      <c r="AA24" s="145">
        <v>0</v>
      </c>
      <c r="AB24" s="145">
        <v>0</v>
      </c>
      <c r="AC24" s="146">
        <v>0</v>
      </c>
      <c r="AD24" s="144">
        <v>0</v>
      </c>
      <c r="AE24" s="145">
        <v>3152.6418212404401</v>
      </c>
      <c r="AF24" s="145">
        <v>0</v>
      </c>
      <c r="AG24" s="145">
        <v>0</v>
      </c>
      <c r="AH24" s="145">
        <v>0</v>
      </c>
      <c r="AI24" s="145">
        <v>0</v>
      </c>
      <c r="AJ24" s="146">
        <v>0</v>
      </c>
      <c r="AK24" s="144">
        <v>0</v>
      </c>
      <c r="AL24" s="145">
        <v>0</v>
      </c>
      <c r="AM24" s="145">
        <v>0</v>
      </c>
      <c r="AN24" s="145">
        <v>0</v>
      </c>
      <c r="AO24" s="145">
        <v>0</v>
      </c>
      <c r="AP24" s="145">
        <v>0</v>
      </c>
      <c r="AQ24" s="146">
        <v>0</v>
      </c>
      <c r="AR24" s="145">
        <v>0</v>
      </c>
      <c r="AS24" s="145">
        <v>0</v>
      </c>
      <c r="AT24" s="145">
        <v>0</v>
      </c>
      <c r="AU24" s="145">
        <v>0</v>
      </c>
      <c r="AV24" s="145">
        <v>0</v>
      </c>
      <c r="AW24" s="145">
        <v>0</v>
      </c>
      <c r="AX24" s="146">
        <v>0</v>
      </c>
      <c r="AY24" s="144">
        <v>0</v>
      </c>
      <c r="AZ24" s="145">
        <v>12609.311561240431</v>
      </c>
      <c r="BA24" s="145">
        <v>0</v>
      </c>
      <c r="BB24" s="145">
        <v>0</v>
      </c>
      <c r="BC24" s="145">
        <v>0</v>
      </c>
      <c r="BD24" s="145">
        <v>0</v>
      </c>
      <c r="BE24" s="146">
        <v>0</v>
      </c>
      <c r="BF24" s="144">
        <f t="shared" si="6"/>
        <v>0</v>
      </c>
      <c r="BG24" s="145">
        <f t="shared" si="0"/>
        <v>12.60931156124043</v>
      </c>
      <c r="BH24" s="145">
        <f t="shared" si="1"/>
        <v>0</v>
      </c>
      <c r="BI24" s="145">
        <f t="shared" si="2"/>
        <v>0</v>
      </c>
      <c r="BJ24" s="145">
        <f t="shared" si="3"/>
        <v>0</v>
      </c>
      <c r="BK24" s="145">
        <f t="shared" si="4"/>
        <v>0</v>
      </c>
      <c r="BL24" s="146">
        <f t="shared" si="5"/>
        <v>0</v>
      </c>
    </row>
    <row r="25" spans="1:64" x14ac:dyDescent="0.3">
      <c r="A25" s="147" t="s">
        <v>168</v>
      </c>
      <c r="B25" s="140">
        <v>0</v>
      </c>
      <c r="C25" s="141">
        <v>0</v>
      </c>
      <c r="D25" s="141">
        <v>39</v>
      </c>
      <c r="E25" s="141">
        <v>0</v>
      </c>
      <c r="F25" s="141">
        <v>0</v>
      </c>
      <c r="G25" s="141">
        <v>0</v>
      </c>
      <c r="H25" s="150">
        <v>0</v>
      </c>
      <c r="I25" s="140">
        <v>0</v>
      </c>
      <c r="J25" s="141">
        <v>208.41399999999999</v>
      </c>
      <c r="K25" s="141">
        <v>0</v>
      </c>
      <c r="L25" s="141">
        <v>0</v>
      </c>
      <c r="M25" s="141">
        <v>0</v>
      </c>
      <c r="N25" s="141">
        <v>0</v>
      </c>
      <c r="O25" s="150">
        <v>0</v>
      </c>
      <c r="P25" s="140">
        <v>0</v>
      </c>
      <c r="Q25" s="141">
        <v>0</v>
      </c>
      <c r="R25" s="141">
        <v>0</v>
      </c>
      <c r="S25" s="141">
        <v>0</v>
      </c>
      <c r="T25" s="141">
        <v>0</v>
      </c>
      <c r="U25" s="141">
        <v>0</v>
      </c>
      <c r="V25" s="150">
        <v>0</v>
      </c>
      <c r="W25" s="140">
        <v>0</v>
      </c>
      <c r="X25" s="141">
        <v>2137.0195189999999</v>
      </c>
      <c r="Y25" s="141">
        <v>0</v>
      </c>
      <c r="Z25" s="141">
        <v>44.395755999999999</v>
      </c>
      <c r="AA25" s="141">
        <v>0</v>
      </c>
      <c r="AB25" s="141">
        <v>0</v>
      </c>
      <c r="AC25" s="150">
        <v>0</v>
      </c>
      <c r="AD25" s="140">
        <v>0</v>
      </c>
      <c r="AE25" s="141">
        <v>0</v>
      </c>
      <c r="AF25" s="141">
        <v>1790.49785</v>
      </c>
      <c r="AG25" s="141">
        <v>0</v>
      </c>
      <c r="AH25" s="141">
        <v>0</v>
      </c>
      <c r="AI25" s="141">
        <v>0</v>
      </c>
      <c r="AJ25" s="150">
        <v>7406.5502200000001</v>
      </c>
      <c r="AK25" s="140">
        <v>0</v>
      </c>
      <c r="AL25" s="141">
        <v>90495.09</v>
      </c>
      <c r="AM25" s="141">
        <v>8520.7823046185003</v>
      </c>
      <c r="AN25" s="141">
        <v>9.4488720732999987</v>
      </c>
      <c r="AO25" s="141">
        <v>107.35328719680001</v>
      </c>
      <c r="AP25" s="141">
        <v>0</v>
      </c>
      <c r="AQ25" s="150">
        <v>0</v>
      </c>
      <c r="AR25" s="141">
        <v>0</v>
      </c>
      <c r="AS25" s="141">
        <v>0</v>
      </c>
      <c r="AT25" s="141">
        <v>0</v>
      </c>
      <c r="AU25" s="141">
        <v>0</v>
      </c>
      <c r="AV25" s="141">
        <v>0</v>
      </c>
      <c r="AW25" s="141">
        <v>0</v>
      </c>
      <c r="AX25" s="150">
        <v>0</v>
      </c>
      <c r="AY25" s="140">
        <v>0</v>
      </c>
      <c r="AZ25" s="142">
        <v>92840.523518999995</v>
      </c>
      <c r="BA25" s="142">
        <v>10350.2801546185</v>
      </c>
      <c r="BB25" s="142">
        <v>53.844628073300001</v>
      </c>
      <c r="BC25" s="142">
        <v>107.35328719680001</v>
      </c>
      <c r="BD25" s="142">
        <v>0</v>
      </c>
      <c r="BE25" s="143">
        <v>7406.5502200000001</v>
      </c>
      <c r="BF25" s="210">
        <f t="shared" si="6"/>
        <v>0</v>
      </c>
      <c r="BG25" s="142">
        <f t="shared" si="0"/>
        <v>92.840523519000001</v>
      </c>
      <c r="BH25" s="142">
        <f t="shared" si="1"/>
        <v>10.350280154618501</v>
      </c>
      <c r="BI25" s="142">
        <f t="shared" si="2"/>
        <v>5.3844628073300004E-2</v>
      </c>
      <c r="BJ25" s="142">
        <f t="shared" si="3"/>
        <v>0.10735328719680001</v>
      </c>
      <c r="BK25" s="142">
        <f t="shared" si="4"/>
        <v>0</v>
      </c>
      <c r="BL25" s="143">
        <f t="shared" si="5"/>
        <v>7.4065502199999997</v>
      </c>
    </row>
    <row r="26" spans="1:64" x14ac:dyDescent="0.3">
      <c r="A26" s="148" t="s">
        <v>313</v>
      </c>
      <c r="B26" s="144">
        <v>0</v>
      </c>
      <c r="C26" s="145">
        <v>0</v>
      </c>
      <c r="D26" s="145">
        <v>0</v>
      </c>
      <c r="E26" s="145">
        <v>0</v>
      </c>
      <c r="F26" s="145">
        <v>0</v>
      </c>
      <c r="G26" s="145">
        <v>0</v>
      </c>
      <c r="H26" s="146">
        <v>0</v>
      </c>
      <c r="I26" s="144">
        <v>0</v>
      </c>
      <c r="J26" s="145">
        <v>0</v>
      </c>
      <c r="K26" s="145">
        <v>0</v>
      </c>
      <c r="L26" s="145">
        <v>0</v>
      </c>
      <c r="M26" s="145">
        <v>0</v>
      </c>
      <c r="N26" s="145">
        <v>0</v>
      </c>
      <c r="O26" s="146">
        <v>0</v>
      </c>
      <c r="P26" s="144">
        <v>0</v>
      </c>
      <c r="Q26" s="145">
        <v>0</v>
      </c>
      <c r="R26" s="145">
        <v>0</v>
      </c>
      <c r="S26" s="145">
        <v>0</v>
      </c>
      <c r="T26" s="145">
        <v>0</v>
      </c>
      <c r="U26" s="145">
        <v>0</v>
      </c>
      <c r="V26" s="146">
        <v>0</v>
      </c>
      <c r="W26" s="144">
        <v>0</v>
      </c>
      <c r="X26" s="145">
        <v>0</v>
      </c>
      <c r="Y26" s="145">
        <v>0</v>
      </c>
      <c r="Z26" s="145">
        <v>0</v>
      </c>
      <c r="AA26" s="145">
        <v>0</v>
      </c>
      <c r="AB26" s="145">
        <v>0</v>
      </c>
      <c r="AC26" s="146">
        <v>0</v>
      </c>
      <c r="AD26" s="144">
        <v>0</v>
      </c>
      <c r="AE26" s="145">
        <v>0</v>
      </c>
      <c r="AF26" s="145">
        <v>0</v>
      </c>
      <c r="AG26" s="145">
        <v>0</v>
      </c>
      <c r="AH26" s="145">
        <v>0</v>
      </c>
      <c r="AI26" s="145">
        <v>0</v>
      </c>
      <c r="AJ26" s="146">
        <v>0</v>
      </c>
      <c r="AK26" s="144">
        <v>0</v>
      </c>
      <c r="AL26" s="145">
        <v>73.176320000000004</v>
      </c>
      <c r="AM26" s="145">
        <v>0</v>
      </c>
      <c r="AN26" s="145">
        <v>0</v>
      </c>
      <c r="AO26" s="145">
        <v>0</v>
      </c>
      <c r="AP26" s="145">
        <v>0</v>
      </c>
      <c r="AQ26" s="146">
        <v>0</v>
      </c>
      <c r="AR26" s="145">
        <v>0</v>
      </c>
      <c r="AS26" s="145">
        <v>0</v>
      </c>
      <c r="AT26" s="145">
        <v>0</v>
      </c>
      <c r="AU26" s="145">
        <v>0</v>
      </c>
      <c r="AV26" s="145">
        <v>0</v>
      </c>
      <c r="AW26" s="145">
        <v>0</v>
      </c>
      <c r="AX26" s="146">
        <v>0</v>
      </c>
      <c r="AY26" s="144">
        <v>0</v>
      </c>
      <c r="AZ26" s="145">
        <v>73.176320000000004</v>
      </c>
      <c r="BA26" s="145">
        <v>0</v>
      </c>
      <c r="BB26" s="145">
        <v>0</v>
      </c>
      <c r="BC26" s="145">
        <v>0</v>
      </c>
      <c r="BD26" s="145">
        <v>0</v>
      </c>
      <c r="BE26" s="146">
        <v>0</v>
      </c>
      <c r="BF26" s="144">
        <f t="shared" si="6"/>
        <v>0</v>
      </c>
      <c r="BG26" s="145">
        <f t="shared" si="0"/>
        <v>7.3176320000000003E-2</v>
      </c>
      <c r="BH26" s="145">
        <f t="shared" si="1"/>
        <v>0</v>
      </c>
      <c r="BI26" s="145">
        <f t="shared" si="2"/>
        <v>0</v>
      </c>
      <c r="BJ26" s="145">
        <f t="shared" si="3"/>
        <v>0</v>
      </c>
      <c r="BK26" s="145">
        <f t="shared" si="4"/>
        <v>0</v>
      </c>
      <c r="BL26" s="146">
        <f t="shared" si="5"/>
        <v>0</v>
      </c>
    </row>
    <row r="27" spans="1:64" x14ac:dyDescent="0.3">
      <c r="A27" s="147" t="s">
        <v>169</v>
      </c>
      <c r="B27" s="140">
        <v>0</v>
      </c>
      <c r="C27" s="141">
        <v>0</v>
      </c>
      <c r="D27" s="141">
        <v>0</v>
      </c>
      <c r="E27" s="141">
        <v>0</v>
      </c>
      <c r="F27" s="141">
        <v>0</v>
      </c>
      <c r="G27" s="141">
        <v>0</v>
      </c>
      <c r="H27" s="150">
        <v>0</v>
      </c>
      <c r="I27" s="140">
        <v>0</v>
      </c>
      <c r="J27" s="141">
        <v>0</v>
      </c>
      <c r="K27" s="141">
        <v>0</v>
      </c>
      <c r="L27" s="141">
        <v>0</v>
      </c>
      <c r="M27" s="141">
        <v>0</v>
      </c>
      <c r="N27" s="141">
        <v>0</v>
      </c>
      <c r="O27" s="150">
        <v>0</v>
      </c>
      <c r="P27" s="140">
        <v>0</v>
      </c>
      <c r="Q27" s="141">
        <v>0</v>
      </c>
      <c r="R27" s="141">
        <v>0</v>
      </c>
      <c r="S27" s="141">
        <v>0</v>
      </c>
      <c r="T27" s="141">
        <v>0</v>
      </c>
      <c r="U27" s="141">
        <v>0</v>
      </c>
      <c r="V27" s="150">
        <v>0</v>
      </c>
      <c r="W27" s="140">
        <v>0</v>
      </c>
      <c r="X27" s="141">
        <v>6634.5339600000007</v>
      </c>
      <c r="Y27" s="141">
        <v>0</v>
      </c>
      <c r="Z27" s="141">
        <v>0</v>
      </c>
      <c r="AA27" s="141">
        <v>0</v>
      </c>
      <c r="AB27" s="141">
        <v>0</v>
      </c>
      <c r="AC27" s="150">
        <v>0</v>
      </c>
      <c r="AD27" s="140">
        <v>0</v>
      </c>
      <c r="AE27" s="141">
        <v>8805.2317600000006</v>
      </c>
      <c r="AF27" s="141">
        <v>0</v>
      </c>
      <c r="AG27" s="141">
        <v>0</v>
      </c>
      <c r="AH27" s="141">
        <v>0</v>
      </c>
      <c r="AI27" s="141">
        <v>0</v>
      </c>
      <c r="AJ27" s="150">
        <v>0</v>
      </c>
      <c r="AK27" s="140">
        <v>0</v>
      </c>
      <c r="AL27" s="141">
        <v>26042.560000000001</v>
      </c>
      <c r="AM27" s="141">
        <v>0</v>
      </c>
      <c r="AN27" s="141">
        <v>0</v>
      </c>
      <c r="AO27" s="141">
        <v>0</v>
      </c>
      <c r="AP27" s="141">
        <v>0</v>
      </c>
      <c r="AQ27" s="150">
        <v>0</v>
      </c>
      <c r="AR27" s="141">
        <v>0</v>
      </c>
      <c r="AS27" s="141">
        <v>0</v>
      </c>
      <c r="AT27" s="141">
        <v>0</v>
      </c>
      <c r="AU27" s="141">
        <v>0</v>
      </c>
      <c r="AV27" s="141">
        <v>0</v>
      </c>
      <c r="AW27" s="141">
        <v>0</v>
      </c>
      <c r="AX27" s="150">
        <v>0</v>
      </c>
      <c r="AY27" s="140">
        <v>0</v>
      </c>
      <c r="AZ27" s="142">
        <v>41482.325720000001</v>
      </c>
      <c r="BA27" s="142">
        <v>0</v>
      </c>
      <c r="BB27" s="142">
        <v>0</v>
      </c>
      <c r="BC27" s="142">
        <v>0</v>
      </c>
      <c r="BD27" s="142">
        <v>0</v>
      </c>
      <c r="BE27" s="143">
        <v>0</v>
      </c>
      <c r="BF27" s="210">
        <f t="shared" si="6"/>
        <v>0</v>
      </c>
      <c r="BG27" s="142">
        <f t="shared" si="0"/>
        <v>41.482325719999999</v>
      </c>
      <c r="BH27" s="142">
        <f t="shared" si="1"/>
        <v>0</v>
      </c>
      <c r="BI27" s="142">
        <f t="shared" si="2"/>
        <v>0</v>
      </c>
      <c r="BJ27" s="142">
        <f t="shared" si="3"/>
        <v>0</v>
      </c>
      <c r="BK27" s="142">
        <f t="shared" si="4"/>
        <v>0</v>
      </c>
      <c r="BL27" s="143">
        <f t="shared" si="5"/>
        <v>0</v>
      </c>
    </row>
    <row r="28" spans="1:64" x14ac:dyDescent="0.3">
      <c r="A28" s="148" t="s">
        <v>170</v>
      </c>
      <c r="B28" s="144">
        <v>0</v>
      </c>
      <c r="C28" s="145">
        <v>0</v>
      </c>
      <c r="D28" s="145">
        <v>0</v>
      </c>
      <c r="E28" s="145">
        <v>0</v>
      </c>
      <c r="F28" s="145">
        <v>0</v>
      </c>
      <c r="G28" s="145">
        <v>0</v>
      </c>
      <c r="H28" s="146">
        <v>0</v>
      </c>
      <c r="I28" s="144">
        <v>0</v>
      </c>
      <c r="J28" s="145">
        <v>0</v>
      </c>
      <c r="K28" s="145">
        <v>3.2719999999999998</v>
      </c>
      <c r="L28" s="145">
        <v>0</v>
      </c>
      <c r="M28" s="145">
        <v>0</v>
      </c>
      <c r="N28" s="145">
        <v>0</v>
      </c>
      <c r="O28" s="146">
        <v>0</v>
      </c>
      <c r="P28" s="144">
        <v>0</v>
      </c>
      <c r="Q28" s="145">
        <v>0</v>
      </c>
      <c r="R28" s="145">
        <v>0</v>
      </c>
      <c r="S28" s="145">
        <v>0</v>
      </c>
      <c r="T28" s="145">
        <v>0</v>
      </c>
      <c r="U28" s="145">
        <v>0</v>
      </c>
      <c r="V28" s="146">
        <v>0</v>
      </c>
      <c r="W28" s="144">
        <v>0</v>
      </c>
      <c r="X28" s="145">
        <v>0</v>
      </c>
      <c r="Y28" s="145">
        <v>0</v>
      </c>
      <c r="Z28" s="145">
        <v>0</v>
      </c>
      <c r="AA28" s="145">
        <v>0</v>
      </c>
      <c r="AB28" s="145">
        <v>0</v>
      </c>
      <c r="AC28" s="146">
        <v>0</v>
      </c>
      <c r="AD28" s="144">
        <v>0</v>
      </c>
      <c r="AE28" s="145">
        <v>0</v>
      </c>
      <c r="AF28" s="145">
        <v>0</v>
      </c>
      <c r="AG28" s="145">
        <v>0</v>
      </c>
      <c r="AH28" s="145">
        <v>0</v>
      </c>
      <c r="AI28" s="145">
        <v>0</v>
      </c>
      <c r="AJ28" s="146">
        <v>0</v>
      </c>
      <c r="AK28" s="144">
        <v>0</v>
      </c>
      <c r="AL28" s="145">
        <v>0</v>
      </c>
      <c r="AM28" s="145">
        <v>0</v>
      </c>
      <c r="AN28" s="145">
        <v>0</v>
      </c>
      <c r="AO28" s="145">
        <v>0</v>
      </c>
      <c r="AP28" s="145">
        <v>0</v>
      </c>
      <c r="AQ28" s="146">
        <v>0</v>
      </c>
      <c r="AR28" s="145">
        <v>0</v>
      </c>
      <c r="AS28" s="145">
        <v>0</v>
      </c>
      <c r="AT28" s="145">
        <v>0</v>
      </c>
      <c r="AU28" s="145">
        <v>0</v>
      </c>
      <c r="AV28" s="145">
        <v>0</v>
      </c>
      <c r="AW28" s="145">
        <v>0</v>
      </c>
      <c r="AX28" s="146">
        <v>0</v>
      </c>
      <c r="AY28" s="144">
        <v>0</v>
      </c>
      <c r="AZ28" s="145">
        <v>0</v>
      </c>
      <c r="BA28" s="145">
        <v>3.2719999999999998</v>
      </c>
      <c r="BB28" s="145">
        <v>0</v>
      </c>
      <c r="BC28" s="145">
        <v>0</v>
      </c>
      <c r="BD28" s="145">
        <v>0</v>
      </c>
      <c r="BE28" s="146">
        <v>0</v>
      </c>
      <c r="BF28" s="144">
        <f t="shared" si="6"/>
        <v>0</v>
      </c>
      <c r="BG28" s="145">
        <f t="shared" si="0"/>
        <v>0</v>
      </c>
      <c r="BH28" s="145">
        <f t="shared" si="1"/>
        <v>3.2719999999999997E-3</v>
      </c>
      <c r="BI28" s="145">
        <f t="shared" si="2"/>
        <v>0</v>
      </c>
      <c r="BJ28" s="145">
        <f t="shared" si="3"/>
        <v>0</v>
      </c>
      <c r="BK28" s="145">
        <f t="shared" si="4"/>
        <v>0</v>
      </c>
      <c r="BL28" s="146">
        <f t="shared" si="5"/>
        <v>0</v>
      </c>
    </row>
    <row r="29" spans="1:64" x14ac:dyDescent="0.3">
      <c r="A29" s="147" t="s">
        <v>171</v>
      </c>
      <c r="B29" s="140">
        <v>0</v>
      </c>
      <c r="C29" s="141">
        <v>0</v>
      </c>
      <c r="D29" s="141">
        <v>0</v>
      </c>
      <c r="E29" s="141">
        <v>0</v>
      </c>
      <c r="F29" s="141">
        <v>0</v>
      </c>
      <c r="G29" s="141">
        <v>0</v>
      </c>
      <c r="H29" s="150">
        <v>0</v>
      </c>
      <c r="I29" s="140">
        <v>0</v>
      </c>
      <c r="J29" s="141">
        <v>0</v>
      </c>
      <c r="K29" s="141">
        <v>0</v>
      </c>
      <c r="L29" s="141">
        <v>0</v>
      </c>
      <c r="M29" s="141">
        <v>0</v>
      </c>
      <c r="N29" s="141">
        <v>0</v>
      </c>
      <c r="O29" s="150">
        <v>0</v>
      </c>
      <c r="P29" s="140">
        <v>0</v>
      </c>
      <c r="Q29" s="141">
        <v>0</v>
      </c>
      <c r="R29" s="141">
        <v>0</v>
      </c>
      <c r="S29" s="141">
        <v>0</v>
      </c>
      <c r="T29" s="141">
        <v>0</v>
      </c>
      <c r="U29" s="141">
        <v>0</v>
      </c>
      <c r="V29" s="150">
        <v>0</v>
      </c>
      <c r="W29" s="140">
        <v>0</v>
      </c>
      <c r="X29" s="141">
        <v>0</v>
      </c>
      <c r="Y29" s="141">
        <v>0</v>
      </c>
      <c r="Z29" s="141">
        <v>0</v>
      </c>
      <c r="AA29" s="141">
        <v>0</v>
      </c>
      <c r="AB29" s="141">
        <v>0</v>
      </c>
      <c r="AC29" s="150">
        <v>0</v>
      </c>
      <c r="AD29" s="140">
        <v>0</v>
      </c>
      <c r="AE29" s="141">
        <v>0</v>
      </c>
      <c r="AF29" s="141">
        <v>0</v>
      </c>
      <c r="AG29" s="141">
        <v>0</v>
      </c>
      <c r="AH29" s="141">
        <v>0</v>
      </c>
      <c r="AI29" s="141">
        <v>0</v>
      </c>
      <c r="AJ29" s="150">
        <v>0</v>
      </c>
      <c r="AK29" s="140">
        <v>0</v>
      </c>
      <c r="AL29" s="141">
        <v>0</v>
      </c>
      <c r="AM29" s="141">
        <v>3.41</v>
      </c>
      <c r="AN29" s="141">
        <v>0</v>
      </c>
      <c r="AO29" s="141">
        <v>0</v>
      </c>
      <c r="AP29" s="141">
        <v>0</v>
      </c>
      <c r="AQ29" s="150">
        <v>0</v>
      </c>
      <c r="AR29" s="141">
        <v>0</v>
      </c>
      <c r="AS29" s="141">
        <v>0</v>
      </c>
      <c r="AT29" s="141">
        <v>0</v>
      </c>
      <c r="AU29" s="141">
        <v>0</v>
      </c>
      <c r="AV29" s="141">
        <v>0</v>
      </c>
      <c r="AW29" s="141">
        <v>0</v>
      </c>
      <c r="AX29" s="150">
        <v>0</v>
      </c>
      <c r="AY29" s="140">
        <v>0</v>
      </c>
      <c r="AZ29" s="142">
        <v>0</v>
      </c>
      <c r="BA29" s="142">
        <v>3.41</v>
      </c>
      <c r="BB29" s="142">
        <v>0</v>
      </c>
      <c r="BC29" s="142">
        <v>0</v>
      </c>
      <c r="BD29" s="142">
        <v>0</v>
      </c>
      <c r="BE29" s="143">
        <v>0</v>
      </c>
      <c r="BF29" s="210">
        <f t="shared" si="6"/>
        <v>0</v>
      </c>
      <c r="BG29" s="142">
        <f t="shared" si="0"/>
        <v>0</v>
      </c>
      <c r="BH29" s="142">
        <f t="shared" si="1"/>
        <v>3.4100000000000003E-3</v>
      </c>
      <c r="BI29" s="142">
        <f t="shared" si="2"/>
        <v>0</v>
      </c>
      <c r="BJ29" s="142">
        <f t="shared" si="3"/>
        <v>0</v>
      </c>
      <c r="BK29" s="142">
        <f t="shared" si="4"/>
        <v>0</v>
      </c>
      <c r="BL29" s="143">
        <f t="shared" si="5"/>
        <v>0</v>
      </c>
    </row>
    <row r="30" spans="1:64" x14ac:dyDescent="0.3">
      <c r="A30" s="148" t="s">
        <v>344</v>
      </c>
      <c r="B30" s="144">
        <v>0</v>
      </c>
      <c r="C30" s="145">
        <v>0</v>
      </c>
      <c r="D30" s="145">
        <v>0</v>
      </c>
      <c r="E30" s="145">
        <v>0</v>
      </c>
      <c r="F30" s="145">
        <v>0</v>
      </c>
      <c r="G30" s="145">
        <v>0</v>
      </c>
      <c r="H30" s="146">
        <v>0</v>
      </c>
      <c r="I30" s="144">
        <v>0</v>
      </c>
      <c r="J30" s="145">
        <v>0</v>
      </c>
      <c r="K30" s="145">
        <v>3.4359999999999999</v>
      </c>
      <c r="L30" s="145">
        <v>0</v>
      </c>
      <c r="M30" s="145">
        <v>0</v>
      </c>
      <c r="N30" s="145">
        <v>0</v>
      </c>
      <c r="O30" s="146">
        <v>0</v>
      </c>
      <c r="P30" s="144">
        <v>0</v>
      </c>
      <c r="Q30" s="145">
        <v>0</v>
      </c>
      <c r="R30" s="145">
        <v>0</v>
      </c>
      <c r="S30" s="145">
        <v>0</v>
      </c>
      <c r="T30" s="145">
        <v>0</v>
      </c>
      <c r="U30" s="145">
        <v>0</v>
      </c>
      <c r="V30" s="146">
        <v>0</v>
      </c>
      <c r="W30" s="144">
        <v>0</v>
      </c>
      <c r="X30" s="145">
        <v>0</v>
      </c>
      <c r="Y30" s="145">
        <v>0</v>
      </c>
      <c r="Z30" s="145">
        <v>0</v>
      </c>
      <c r="AA30" s="145">
        <v>0</v>
      </c>
      <c r="AB30" s="145">
        <v>0</v>
      </c>
      <c r="AC30" s="146">
        <v>0</v>
      </c>
      <c r="AD30" s="144">
        <v>0</v>
      </c>
      <c r="AE30" s="145">
        <v>0</v>
      </c>
      <c r="AF30" s="145">
        <v>0</v>
      </c>
      <c r="AG30" s="145">
        <v>0</v>
      </c>
      <c r="AH30" s="145">
        <v>0</v>
      </c>
      <c r="AI30" s="145">
        <v>0</v>
      </c>
      <c r="AJ30" s="146">
        <v>0</v>
      </c>
      <c r="AK30" s="144">
        <v>0</v>
      </c>
      <c r="AL30" s="145">
        <v>0</v>
      </c>
      <c r="AM30" s="145">
        <v>0</v>
      </c>
      <c r="AN30" s="145">
        <v>0</v>
      </c>
      <c r="AO30" s="145">
        <v>0</v>
      </c>
      <c r="AP30" s="145">
        <v>0</v>
      </c>
      <c r="AQ30" s="146">
        <v>0</v>
      </c>
      <c r="AR30" s="145">
        <v>0</v>
      </c>
      <c r="AS30" s="145">
        <v>0</v>
      </c>
      <c r="AT30" s="145">
        <v>0</v>
      </c>
      <c r="AU30" s="145">
        <v>0</v>
      </c>
      <c r="AV30" s="145">
        <v>0</v>
      </c>
      <c r="AW30" s="145">
        <v>0</v>
      </c>
      <c r="AX30" s="146">
        <v>0</v>
      </c>
      <c r="AY30" s="144">
        <v>0</v>
      </c>
      <c r="AZ30" s="145">
        <v>0</v>
      </c>
      <c r="BA30" s="145">
        <v>3.4359999999999999</v>
      </c>
      <c r="BB30" s="145">
        <v>0</v>
      </c>
      <c r="BC30" s="145">
        <v>0</v>
      </c>
      <c r="BD30" s="145">
        <v>0</v>
      </c>
      <c r="BE30" s="146">
        <v>0</v>
      </c>
      <c r="BF30" s="144">
        <f t="shared" si="6"/>
        <v>0</v>
      </c>
      <c r="BG30" s="145">
        <f t="shared" si="0"/>
        <v>0</v>
      </c>
      <c r="BH30" s="145">
        <f t="shared" si="1"/>
        <v>3.4359999999999998E-3</v>
      </c>
      <c r="BI30" s="145">
        <f t="shared" si="2"/>
        <v>0</v>
      </c>
      <c r="BJ30" s="145">
        <f t="shared" si="3"/>
        <v>0</v>
      </c>
      <c r="BK30" s="145">
        <f t="shared" si="4"/>
        <v>0</v>
      </c>
      <c r="BL30" s="146">
        <f t="shared" si="5"/>
        <v>0</v>
      </c>
    </row>
    <row r="31" spans="1:64" x14ac:dyDescent="0.3">
      <c r="A31" s="147" t="s">
        <v>172</v>
      </c>
      <c r="B31" s="140">
        <v>0</v>
      </c>
      <c r="C31" s="141">
        <v>0</v>
      </c>
      <c r="D31" s="141">
        <v>0</v>
      </c>
      <c r="E31" s="141">
        <v>0</v>
      </c>
      <c r="F31" s="141">
        <v>0</v>
      </c>
      <c r="G31" s="141">
        <v>0</v>
      </c>
      <c r="H31" s="150">
        <v>0</v>
      </c>
      <c r="I31" s="140">
        <v>0</v>
      </c>
      <c r="J31" s="141">
        <v>7.1559999999999997</v>
      </c>
      <c r="K31" s="141">
        <v>0</v>
      </c>
      <c r="L31" s="141">
        <v>0</v>
      </c>
      <c r="M31" s="141">
        <v>0</v>
      </c>
      <c r="N31" s="141">
        <v>0</v>
      </c>
      <c r="O31" s="150">
        <v>0</v>
      </c>
      <c r="P31" s="140">
        <v>0</v>
      </c>
      <c r="Q31" s="141">
        <v>0</v>
      </c>
      <c r="R31" s="141">
        <v>0</v>
      </c>
      <c r="S31" s="141">
        <v>0</v>
      </c>
      <c r="T31" s="141">
        <v>0</v>
      </c>
      <c r="U31" s="141">
        <v>0</v>
      </c>
      <c r="V31" s="150">
        <v>0</v>
      </c>
      <c r="W31" s="140">
        <v>0</v>
      </c>
      <c r="X31" s="141">
        <v>0</v>
      </c>
      <c r="Y31" s="141">
        <v>0</v>
      </c>
      <c r="Z31" s="141">
        <v>0</v>
      </c>
      <c r="AA31" s="141">
        <v>0</v>
      </c>
      <c r="AB31" s="141">
        <v>0</v>
      </c>
      <c r="AC31" s="150">
        <v>0</v>
      </c>
      <c r="AD31" s="140">
        <v>0</v>
      </c>
      <c r="AE31" s="141">
        <v>0</v>
      </c>
      <c r="AF31" s="141">
        <v>0</v>
      </c>
      <c r="AG31" s="141">
        <v>0</v>
      </c>
      <c r="AH31" s="141">
        <v>99.912999999999997</v>
      </c>
      <c r="AI31" s="141">
        <v>0</v>
      </c>
      <c r="AJ31" s="150">
        <v>0</v>
      </c>
      <c r="AK31" s="140">
        <v>0</v>
      </c>
      <c r="AL31" s="141">
        <v>1078.1199999999999</v>
      </c>
      <c r="AM31" s="141">
        <v>0</v>
      </c>
      <c r="AN31" s="141">
        <v>0</v>
      </c>
      <c r="AO31" s="141">
        <v>0</v>
      </c>
      <c r="AP31" s="141">
        <v>0</v>
      </c>
      <c r="AQ31" s="150">
        <v>0</v>
      </c>
      <c r="AR31" s="141">
        <v>0</v>
      </c>
      <c r="AS31" s="141">
        <v>0</v>
      </c>
      <c r="AT31" s="141">
        <v>0</v>
      </c>
      <c r="AU31" s="141">
        <v>0</v>
      </c>
      <c r="AV31" s="141">
        <v>167.36208562106879</v>
      </c>
      <c r="AW31" s="141">
        <v>0</v>
      </c>
      <c r="AX31" s="150">
        <v>0</v>
      </c>
      <c r="AY31" s="140">
        <v>0</v>
      </c>
      <c r="AZ31" s="142">
        <v>1085.2759999999998</v>
      </c>
      <c r="BA31" s="142">
        <v>0</v>
      </c>
      <c r="BB31" s="142">
        <v>0</v>
      </c>
      <c r="BC31" s="142">
        <v>267.2750856210688</v>
      </c>
      <c r="BD31" s="142">
        <v>0</v>
      </c>
      <c r="BE31" s="143">
        <v>0</v>
      </c>
      <c r="BF31" s="210">
        <f t="shared" si="6"/>
        <v>0</v>
      </c>
      <c r="BG31" s="142">
        <f t="shared" si="0"/>
        <v>1.0852759999999999</v>
      </c>
      <c r="BH31" s="142">
        <f t="shared" si="1"/>
        <v>0</v>
      </c>
      <c r="BI31" s="142">
        <f t="shared" si="2"/>
        <v>0</v>
      </c>
      <c r="BJ31" s="142">
        <f t="shared" si="3"/>
        <v>0.26727508562106878</v>
      </c>
      <c r="BK31" s="142">
        <f t="shared" si="4"/>
        <v>0</v>
      </c>
      <c r="BL31" s="143">
        <f t="shared" si="5"/>
        <v>0</v>
      </c>
    </row>
    <row r="32" spans="1:64" x14ac:dyDescent="0.3">
      <c r="A32" s="148" t="s">
        <v>173</v>
      </c>
      <c r="B32" s="144">
        <v>0</v>
      </c>
      <c r="C32" s="145">
        <v>0</v>
      </c>
      <c r="D32" s="145">
        <v>0</v>
      </c>
      <c r="E32" s="145">
        <v>0</v>
      </c>
      <c r="F32" s="145">
        <v>0</v>
      </c>
      <c r="G32" s="145">
        <v>0</v>
      </c>
      <c r="H32" s="146">
        <v>0</v>
      </c>
      <c r="I32" s="144">
        <v>0</v>
      </c>
      <c r="J32" s="145">
        <v>0</v>
      </c>
      <c r="K32" s="145">
        <v>6.5030000000000001</v>
      </c>
      <c r="L32" s="145">
        <v>0</v>
      </c>
      <c r="M32" s="145">
        <v>0</v>
      </c>
      <c r="N32" s="145">
        <v>0</v>
      </c>
      <c r="O32" s="146">
        <v>0</v>
      </c>
      <c r="P32" s="144">
        <v>0</v>
      </c>
      <c r="Q32" s="145">
        <v>0</v>
      </c>
      <c r="R32" s="145">
        <v>0</v>
      </c>
      <c r="S32" s="145">
        <v>0</v>
      </c>
      <c r="T32" s="145">
        <v>0</v>
      </c>
      <c r="U32" s="145">
        <v>0</v>
      </c>
      <c r="V32" s="146">
        <v>0</v>
      </c>
      <c r="W32" s="144">
        <v>0</v>
      </c>
      <c r="X32" s="145">
        <v>0</v>
      </c>
      <c r="Y32" s="145">
        <v>0</v>
      </c>
      <c r="Z32" s="145">
        <v>0</v>
      </c>
      <c r="AA32" s="145">
        <v>0</v>
      </c>
      <c r="AB32" s="145">
        <v>0</v>
      </c>
      <c r="AC32" s="146">
        <v>0</v>
      </c>
      <c r="AD32" s="144">
        <v>0</v>
      </c>
      <c r="AE32" s="145">
        <v>0</v>
      </c>
      <c r="AF32" s="145">
        <v>0</v>
      </c>
      <c r="AG32" s="145">
        <v>0</v>
      </c>
      <c r="AH32" s="145">
        <v>0</v>
      </c>
      <c r="AI32" s="145">
        <v>0</v>
      </c>
      <c r="AJ32" s="146">
        <v>0</v>
      </c>
      <c r="AK32" s="144">
        <v>0</v>
      </c>
      <c r="AL32" s="145">
        <v>0</v>
      </c>
      <c r="AM32" s="145">
        <v>0</v>
      </c>
      <c r="AN32" s="145">
        <v>0</v>
      </c>
      <c r="AO32" s="145">
        <v>0</v>
      </c>
      <c r="AP32" s="145">
        <v>0</v>
      </c>
      <c r="AQ32" s="146">
        <v>0</v>
      </c>
      <c r="AR32" s="145">
        <v>0</v>
      </c>
      <c r="AS32" s="145">
        <v>0</v>
      </c>
      <c r="AT32" s="145">
        <v>0</v>
      </c>
      <c r="AU32" s="145">
        <v>0</v>
      </c>
      <c r="AV32" s="145">
        <v>0</v>
      </c>
      <c r="AW32" s="145">
        <v>0</v>
      </c>
      <c r="AX32" s="146">
        <v>0</v>
      </c>
      <c r="AY32" s="144">
        <v>0</v>
      </c>
      <c r="AZ32" s="145">
        <v>0</v>
      </c>
      <c r="BA32" s="145">
        <v>6.5030000000000001</v>
      </c>
      <c r="BB32" s="145">
        <v>0</v>
      </c>
      <c r="BC32" s="145">
        <v>0</v>
      </c>
      <c r="BD32" s="145">
        <v>0</v>
      </c>
      <c r="BE32" s="146">
        <v>0</v>
      </c>
      <c r="BF32" s="144">
        <f t="shared" si="6"/>
        <v>0</v>
      </c>
      <c r="BG32" s="145">
        <f t="shared" si="0"/>
        <v>0</v>
      </c>
      <c r="BH32" s="145">
        <f t="shared" si="1"/>
        <v>6.5030000000000001E-3</v>
      </c>
      <c r="BI32" s="145">
        <f t="shared" si="2"/>
        <v>0</v>
      </c>
      <c r="BJ32" s="145">
        <f t="shared" si="3"/>
        <v>0</v>
      </c>
      <c r="BK32" s="145">
        <f t="shared" si="4"/>
        <v>0</v>
      </c>
      <c r="BL32" s="146">
        <f t="shared" si="5"/>
        <v>0</v>
      </c>
    </row>
    <row r="33" spans="1:64" s="33" customFormat="1" x14ac:dyDescent="0.3">
      <c r="A33" s="154" t="s">
        <v>10</v>
      </c>
      <c r="B33" s="151">
        <v>0</v>
      </c>
      <c r="C33" s="152">
        <v>5113.3375000000005</v>
      </c>
      <c r="D33" s="152">
        <v>125.3</v>
      </c>
      <c r="E33" s="152">
        <v>0</v>
      </c>
      <c r="F33" s="152">
        <v>0</v>
      </c>
      <c r="G33" s="152">
        <v>0</v>
      </c>
      <c r="H33" s="153">
        <v>0</v>
      </c>
      <c r="I33" s="151">
        <v>0.30599999999999999</v>
      </c>
      <c r="J33" s="152">
        <v>5541.2430000000004</v>
      </c>
      <c r="K33" s="152">
        <v>401.06900000000002</v>
      </c>
      <c r="L33" s="152">
        <v>4654.1370000000006</v>
      </c>
      <c r="M33" s="152">
        <v>326.15700000000004</v>
      </c>
      <c r="N33" s="152">
        <v>25.376999999999999</v>
      </c>
      <c r="O33" s="153">
        <v>0</v>
      </c>
      <c r="P33" s="151">
        <v>0</v>
      </c>
      <c r="Q33" s="152">
        <v>641.79203999999993</v>
      </c>
      <c r="R33" s="152">
        <v>0</v>
      </c>
      <c r="S33" s="152">
        <v>0</v>
      </c>
      <c r="T33" s="152">
        <v>2.35</v>
      </c>
      <c r="U33" s="152">
        <v>0</v>
      </c>
      <c r="V33" s="153">
        <v>0</v>
      </c>
      <c r="W33" s="151">
        <v>10937.748914</v>
      </c>
      <c r="X33" s="152">
        <v>166127.65291100001</v>
      </c>
      <c r="Y33" s="152">
        <v>40929.280650000001</v>
      </c>
      <c r="Z33" s="152">
        <v>6557.5308989999903</v>
      </c>
      <c r="AA33" s="152">
        <v>0</v>
      </c>
      <c r="AB33" s="152">
        <v>0</v>
      </c>
      <c r="AC33" s="153">
        <v>0</v>
      </c>
      <c r="AD33" s="151">
        <v>96</v>
      </c>
      <c r="AE33" s="152">
        <v>41343.96980253479</v>
      </c>
      <c r="AF33" s="152">
        <v>2560.8584000000001</v>
      </c>
      <c r="AG33" s="152">
        <v>0</v>
      </c>
      <c r="AH33" s="152">
        <v>5309.3330000000005</v>
      </c>
      <c r="AI33" s="152">
        <v>0</v>
      </c>
      <c r="AJ33" s="153">
        <v>1411.38104</v>
      </c>
      <c r="AK33" s="151">
        <v>710.28380000000004</v>
      </c>
      <c r="AL33" s="152">
        <v>11194.543169999997</v>
      </c>
      <c r="AM33" s="152">
        <v>615.00904511039994</v>
      </c>
      <c r="AN33" s="152">
        <v>4478.0212825280005</v>
      </c>
      <c r="AO33" s="152">
        <v>4401.8682521997007</v>
      </c>
      <c r="AP33" s="152">
        <v>0</v>
      </c>
      <c r="AQ33" s="153">
        <v>0</v>
      </c>
      <c r="AR33" s="152">
        <v>15823.787087263816</v>
      </c>
      <c r="AS33" s="152">
        <v>394812.64341632591</v>
      </c>
      <c r="AT33" s="152">
        <v>24322.577879824923</v>
      </c>
      <c r="AU33" s="152">
        <v>86347.975591411814</v>
      </c>
      <c r="AV33" s="152">
        <v>26108.875736781109</v>
      </c>
      <c r="AW33" s="152">
        <v>36233.666458653999</v>
      </c>
      <c r="AX33" s="153">
        <v>0</v>
      </c>
      <c r="AY33" s="151">
        <v>27568.125801263814</v>
      </c>
      <c r="AZ33" s="152">
        <v>624775.18183986063</v>
      </c>
      <c r="BA33" s="152">
        <v>68954.094974935331</v>
      </c>
      <c r="BB33" s="152">
        <v>102037.6647729398</v>
      </c>
      <c r="BC33" s="152">
        <v>36148.583988980805</v>
      </c>
      <c r="BD33" s="152">
        <v>36259.043458654</v>
      </c>
      <c r="BE33" s="153">
        <v>1411.38104</v>
      </c>
      <c r="BF33" s="151">
        <f t="shared" si="6"/>
        <v>27.568125801263815</v>
      </c>
      <c r="BG33" s="152">
        <f t="shared" si="0"/>
        <v>624.77518183986058</v>
      </c>
      <c r="BH33" s="152">
        <f t="shared" si="1"/>
        <v>68.95409497493533</v>
      </c>
      <c r="BI33" s="152">
        <f t="shared" si="2"/>
        <v>102.03766477293979</v>
      </c>
      <c r="BJ33" s="152">
        <f t="shared" si="3"/>
        <v>36.148583988980803</v>
      </c>
      <c r="BK33" s="152">
        <f t="shared" si="4"/>
        <v>36.259043458653998</v>
      </c>
      <c r="BL33" s="153">
        <f t="shared" si="5"/>
        <v>1.41138104</v>
      </c>
    </row>
    <row r="34" spans="1:64" x14ac:dyDescent="0.3">
      <c r="A34" s="147" t="s">
        <v>249</v>
      </c>
      <c r="B34" s="140">
        <v>0</v>
      </c>
      <c r="C34" s="141">
        <v>0</v>
      </c>
      <c r="D34" s="141">
        <v>0</v>
      </c>
      <c r="E34" s="141">
        <v>0</v>
      </c>
      <c r="F34" s="141">
        <v>0</v>
      </c>
      <c r="G34" s="141">
        <v>0</v>
      </c>
      <c r="H34" s="150">
        <v>0</v>
      </c>
      <c r="I34" s="140">
        <v>0</v>
      </c>
      <c r="J34" s="141">
        <v>624.43299999999999</v>
      </c>
      <c r="K34" s="141">
        <v>0</v>
      </c>
      <c r="L34" s="141">
        <v>0</v>
      </c>
      <c r="M34" s="141">
        <v>0</v>
      </c>
      <c r="N34" s="141">
        <v>0</v>
      </c>
      <c r="O34" s="150">
        <v>0</v>
      </c>
      <c r="P34" s="140">
        <v>0</v>
      </c>
      <c r="Q34" s="141">
        <v>0</v>
      </c>
      <c r="R34" s="141">
        <v>0</v>
      </c>
      <c r="S34" s="141">
        <v>0</v>
      </c>
      <c r="T34" s="141">
        <v>0</v>
      </c>
      <c r="U34" s="141">
        <v>0</v>
      </c>
      <c r="V34" s="150">
        <v>0</v>
      </c>
      <c r="W34" s="140">
        <v>0</v>
      </c>
      <c r="X34" s="141">
        <v>15600.28</v>
      </c>
      <c r="Y34" s="141">
        <v>0</v>
      </c>
      <c r="Z34" s="141">
        <v>0</v>
      </c>
      <c r="AA34" s="141">
        <v>0</v>
      </c>
      <c r="AB34" s="141">
        <v>0</v>
      </c>
      <c r="AC34" s="150">
        <v>0</v>
      </c>
      <c r="AD34" s="140">
        <v>0</v>
      </c>
      <c r="AE34" s="141">
        <v>4896.9694900000004</v>
      </c>
      <c r="AF34" s="141">
        <v>0</v>
      </c>
      <c r="AG34" s="141">
        <v>0</v>
      </c>
      <c r="AH34" s="141">
        <v>0</v>
      </c>
      <c r="AI34" s="141">
        <v>0</v>
      </c>
      <c r="AJ34" s="150">
        <v>0</v>
      </c>
      <c r="AK34" s="140">
        <v>0</v>
      </c>
      <c r="AL34" s="141">
        <v>23.9</v>
      </c>
      <c r="AM34" s="141">
        <v>4.83</v>
      </c>
      <c r="AN34" s="141">
        <v>0</v>
      </c>
      <c r="AO34" s="141">
        <v>0</v>
      </c>
      <c r="AP34" s="141">
        <v>0</v>
      </c>
      <c r="AQ34" s="150">
        <v>0</v>
      </c>
      <c r="AR34" s="141">
        <v>0</v>
      </c>
      <c r="AS34" s="141">
        <v>15145.376016715463</v>
      </c>
      <c r="AT34" s="141">
        <v>0</v>
      </c>
      <c r="AU34" s="141">
        <v>0</v>
      </c>
      <c r="AV34" s="141">
        <v>0</v>
      </c>
      <c r="AW34" s="141">
        <v>0</v>
      </c>
      <c r="AX34" s="150">
        <v>0</v>
      </c>
      <c r="AY34" s="140">
        <v>0</v>
      </c>
      <c r="AZ34" s="142">
        <v>36290.958506715469</v>
      </c>
      <c r="BA34" s="142">
        <v>4.83</v>
      </c>
      <c r="BB34" s="142">
        <v>0</v>
      </c>
      <c r="BC34" s="142">
        <v>0</v>
      </c>
      <c r="BD34" s="142">
        <v>0</v>
      </c>
      <c r="BE34" s="143">
        <v>0</v>
      </c>
      <c r="BF34" s="210">
        <f t="shared" si="6"/>
        <v>0</v>
      </c>
      <c r="BG34" s="142">
        <f t="shared" si="0"/>
        <v>36.290958506715469</v>
      </c>
      <c r="BH34" s="142">
        <f t="shared" si="1"/>
        <v>4.8300000000000001E-3</v>
      </c>
      <c r="BI34" s="142">
        <f t="shared" si="2"/>
        <v>0</v>
      </c>
      <c r="BJ34" s="142">
        <f t="shared" si="3"/>
        <v>0</v>
      </c>
      <c r="BK34" s="142">
        <f t="shared" si="4"/>
        <v>0</v>
      </c>
      <c r="BL34" s="143">
        <f t="shared" si="5"/>
        <v>0</v>
      </c>
    </row>
    <row r="35" spans="1:64" x14ac:dyDescent="0.3">
      <c r="A35" s="148" t="s">
        <v>251</v>
      </c>
      <c r="B35" s="144">
        <v>0</v>
      </c>
      <c r="C35" s="145">
        <v>0</v>
      </c>
      <c r="D35" s="145">
        <v>0</v>
      </c>
      <c r="E35" s="145">
        <v>0</v>
      </c>
      <c r="F35" s="145">
        <v>0</v>
      </c>
      <c r="G35" s="145">
        <v>0</v>
      </c>
      <c r="H35" s="146">
        <v>0</v>
      </c>
      <c r="I35" s="144">
        <v>0</v>
      </c>
      <c r="J35" s="145">
        <v>0</v>
      </c>
      <c r="K35" s="145">
        <v>0</v>
      </c>
      <c r="L35" s="145">
        <v>0</v>
      </c>
      <c r="M35" s="145">
        <v>0</v>
      </c>
      <c r="N35" s="145">
        <v>0</v>
      </c>
      <c r="O35" s="146">
        <v>0</v>
      </c>
      <c r="P35" s="144">
        <v>0</v>
      </c>
      <c r="Q35" s="145">
        <v>0</v>
      </c>
      <c r="R35" s="145">
        <v>0</v>
      </c>
      <c r="S35" s="145">
        <v>0</v>
      </c>
      <c r="T35" s="145">
        <v>0</v>
      </c>
      <c r="U35" s="145">
        <v>0</v>
      </c>
      <c r="V35" s="146">
        <v>0</v>
      </c>
      <c r="W35" s="144">
        <v>0</v>
      </c>
      <c r="X35" s="145">
        <v>0</v>
      </c>
      <c r="Y35" s="145">
        <v>0</v>
      </c>
      <c r="Z35" s="145">
        <v>0</v>
      </c>
      <c r="AA35" s="145">
        <v>0</v>
      </c>
      <c r="AB35" s="145">
        <v>0</v>
      </c>
      <c r="AC35" s="146">
        <v>0</v>
      </c>
      <c r="AD35" s="144">
        <v>0</v>
      </c>
      <c r="AE35" s="145">
        <v>0</v>
      </c>
      <c r="AF35" s="145">
        <v>0</v>
      </c>
      <c r="AG35" s="145">
        <v>0</v>
      </c>
      <c r="AH35" s="145">
        <v>0</v>
      </c>
      <c r="AI35" s="145">
        <v>0</v>
      </c>
      <c r="AJ35" s="146">
        <v>0</v>
      </c>
      <c r="AK35" s="144">
        <v>0</v>
      </c>
      <c r="AL35" s="145">
        <v>0</v>
      </c>
      <c r="AM35" s="145">
        <v>0</v>
      </c>
      <c r="AN35" s="145">
        <v>0</v>
      </c>
      <c r="AO35" s="145">
        <v>0</v>
      </c>
      <c r="AP35" s="145">
        <v>0</v>
      </c>
      <c r="AQ35" s="146">
        <v>0</v>
      </c>
      <c r="AR35" s="145">
        <v>5.9096599999999997</v>
      </c>
      <c r="AS35" s="145">
        <v>52.822816924999998</v>
      </c>
      <c r="AT35" s="145">
        <v>0</v>
      </c>
      <c r="AU35" s="145">
        <v>0</v>
      </c>
      <c r="AV35" s="145">
        <v>0</v>
      </c>
      <c r="AW35" s="145">
        <v>0</v>
      </c>
      <c r="AX35" s="146">
        <v>0</v>
      </c>
      <c r="AY35" s="144">
        <v>5.9096599999999997</v>
      </c>
      <c r="AZ35" s="145">
        <v>52.822816924999998</v>
      </c>
      <c r="BA35" s="145">
        <v>0</v>
      </c>
      <c r="BB35" s="145">
        <v>0</v>
      </c>
      <c r="BC35" s="145">
        <v>0</v>
      </c>
      <c r="BD35" s="145">
        <v>0</v>
      </c>
      <c r="BE35" s="146">
        <v>0</v>
      </c>
      <c r="BF35" s="144">
        <f t="shared" si="6"/>
        <v>5.9096599999999997E-3</v>
      </c>
      <c r="BG35" s="145">
        <f t="shared" si="0"/>
        <v>5.2822816924999995E-2</v>
      </c>
      <c r="BH35" s="145">
        <f t="shared" si="1"/>
        <v>0</v>
      </c>
      <c r="BI35" s="145">
        <f t="shared" si="2"/>
        <v>0</v>
      </c>
      <c r="BJ35" s="145">
        <f t="shared" si="3"/>
        <v>0</v>
      </c>
      <c r="BK35" s="145">
        <f t="shared" si="4"/>
        <v>0</v>
      </c>
      <c r="BL35" s="146">
        <f t="shared" si="5"/>
        <v>0</v>
      </c>
    </row>
    <row r="36" spans="1:64" x14ac:dyDescent="0.3">
      <c r="A36" s="147" t="s">
        <v>252</v>
      </c>
      <c r="B36" s="140">
        <v>0</v>
      </c>
      <c r="C36" s="141">
        <v>0</v>
      </c>
      <c r="D36" s="141">
        <v>0</v>
      </c>
      <c r="E36" s="141">
        <v>0</v>
      </c>
      <c r="F36" s="141">
        <v>0</v>
      </c>
      <c r="G36" s="141">
        <v>0</v>
      </c>
      <c r="H36" s="150">
        <v>0</v>
      </c>
      <c r="I36" s="140">
        <v>0</v>
      </c>
      <c r="J36" s="141">
        <v>6.7770000000000001</v>
      </c>
      <c r="K36" s="141">
        <v>10.437999999999999</v>
      </c>
      <c r="L36" s="141">
        <v>1287.9000000000001</v>
      </c>
      <c r="M36" s="141">
        <v>5.9269999999999996</v>
      </c>
      <c r="N36" s="141">
        <v>0</v>
      </c>
      <c r="O36" s="150">
        <v>0</v>
      </c>
      <c r="P36" s="140">
        <v>0</v>
      </c>
      <c r="Q36" s="141">
        <v>0</v>
      </c>
      <c r="R36" s="141">
        <v>0</v>
      </c>
      <c r="S36" s="141">
        <v>0</v>
      </c>
      <c r="T36" s="141">
        <v>0</v>
      </c>
      <c r="U36" s="141">
        <v>0</v>
      </c>
      <c r="V36" s="150">
        <v>0</v>
      </c>
      <c r="W36" s="140">
        <v>587.99</v>
      </c>
      <c r="X36" s="141">
        <v>11415.6998</v>
      </c>
      <c r="Y36" s="141">
        <v>0</v>
      </c>
      <c r="Z36" s="141">
        <v>0</v>
      </c>
      <c r="AA36" s="141">
        <v>0</v>
      </c>
      <c r="AB36" s="141">
        <v>0</v>
      </c>
      <c r="AC36" s="150">
        <v>0</v>
      </c>
      <c r="AD36" s="140">
        <v>0</v>
      </c>
      <c r="AE36" s="141">
        <v>0</v>
      </c>
      <c r="AF36" s="141">
        <v>0</v>
      </c>
      <c r="AG36" s="141">
        <v>0</v>
      </c>
      <c r="AH36" s="141">
        <v>183.756</v>
      </c>
      <c r="AI36" s="141">
        <v>0</v>
      </c>
      <c r="AJ36" s="150">
        <v>0</v>
      </c>
      <c r="AK36" s="140">
        <v>0</v>
      </c>
      <c r="AL36" s="141">
        <v>92.56</v>
      </c>
      <c r="AM36" s="141">
        <v>186.56</v>
      </c>
      <c r="AN36" s="141">
        <v>0</v>
      </c>
      <c r="AO36" s="141">
        <v>10.35</v>
      </c>
      <c r="AP36" s="141">
        <v>0</v>
      </c>
      <c r="AQ36" s="150">
        <v>0</v>
      </c>
      <c r="AR36" s="141">
        <v>0</v>
      </c>
      <c r="AS36" s="141">
        <v>33420.313507309998</v>
      </c>
      <c r="AT36" s="141">
        <v>0</v>
      </c>
      <c r="AU36" s="141">
        <v>0</v>
      </c>
      <c r="AV36" s="141">
        <v>0</v>
      </c>
      <c r="AW36" s="141">
        <v>0</v>
      </c>
      <c r="AX36" s="150">
        <v>0</v>
      </c>
      <c r="AY36" s="140">
        <v>587.99</v>
      </c>
      <c r="AZ36" s="142">
        <v>44935.35030731</v>
      </c>
      <c r="BA36" s="142">
        <v>196.99799999999999</v>
      </c>
      <c r="BB36" s="142">
        <v>1287.9000000000001</v>
      </c>
      <c r="BC36" s="142">
        <v>200.03299999999999</v>
      </c>
      <c r="BD36" s="142">
        <v>0</v>
      </c>
      <c r="BE36" s="143">
        <v>0</v>
      </c>
      <c r="BF36" s="210">
        <f t="shared" si="6"/>
        <v>0.58799000000000001</v>
      </c>
      <c r="BG36" s="142">
        <f t="shared" si="0"/>
        <v>44.935350307310003</v>
      </c>
      <c r="BH36" s="142">
        <f t="shared" si="1"/>
        <v>0.19699799999999998</v>
      </c>
      <c r="BI36" s="142">
        <f t="shared" si="2"/>
        <v>1.2879</v>
      </c>
      <c r="BJ36" s="142">
        <f t="shared" si="3"/>
        <v>0.20003299999999999</v>
      </c>
      <c r="BK36" s="142">
        <f t="shared" si="4"/>
        <v>0</v>
      </c>
      <c r="BL36" s="143">
        <f t="shared" si="5"/>
        <v>0</v>
      </c>
    </row>
    <row r="37" spans="1:64" x14ac:dyDescent="0.3">
      <c r="A37" s="148" t="s">
        <v>253</v>
      </c>
      <c r="B37" s="144">
        <v>0</v>
      </c>
      <c r="C37" s="145">
        <v>411.53199999999998</v>
      </c>
      <c r="D37" s="145">
        <v>0</v>
      </c>
      <c r="E37" s="145">
        <v>0</v>
      </c>
      <c r="F37" s="145">
        <v>0</v>
      </c>
      <c r="G37" s="145">
        <v>0</v>
      </c>
      <c r="H37" s="146">
        <v>0</v>
      </c>
      <c r="I37" s="144">
        <v>0</v>
      </c>
      <c r="J37" s="145">
        <v>57.987000000000002</v>
      </c>
      <c r="K37" s="145">
        <v>0</v>
      </c>
      <c r="L37" s="145">
        <v>865.72400000000005</v>
      </c>
      <c r="M37" s="145">
        <v>166.85500000000002</v>
      </c>
      <c r="N37" s="145">
        <v>15.324999999999999</v>
      </c>
      <c r="O37" s="146">
        <v>0</v>
      </c>
      <c r="P37" s="144">
        <v>0</v>
      </c>
      <c r="Q37" s="145">
        <v>0</v>
      </c>
      <c r="R37" s="145">
        <v>0</v>
      </c>
      <c r="S37" s="145">
        <v>0</v>
      </c>
      <c r="T37" s="145">
        <v>0</v>
      </c>
      <c r="U37" s="145">
        <v>0</v>
      </c>
      <c r="V37" s="146">
        <v>0</v>
      </c>
      <c r="W37" s="144">
        <v>0</v>
      </c>
      <c r="X37" s="145">
        <v>25051.4</v>
      </c>
      <c r="Y37" s="145">
        <v>12549.83914</v>
      </c>
      <c r="Z37" s="145">
        <v>0</v>
      </c>
      <c r="AA37" s="145">
        <v>0</v>
      </c>
      <c r="AB37" s="145">
        <v>0</v>
      </c>
      <c r="AC37" s="146">
        <v>0</v>
      </c>
      <c r="AD37" s="144">
        <v>0</v>
      </c>
      <c r="AE37" s="145">
        <v>4119.79</v>
      </c>
      <c r="AF37" s="145">
        <v>1216.8647599999999</v>
      </c>
      <c r="AG37" s="145">
        <v>0</v>
      </c>
      <c r="AH37" s="145">
        <v>3389.1250000000005</v>
      </c>
      <c r="AI37" s="145">
        <v>0</v>
      </c>
      <c r="AJ37" s="146">
        <v>335.23282999999998</v>
      </c>
      <c r="AK37" s="144">
        <v>0</v>
      </c>
      <c r="AL37" s="145">
        <v>429.96000000000004</v>
      </c>
      <c r="AM37" s="145">
        <v>23.97</v>
      </c>
      <c r="AN37" s="145">
        <v>0.90127999999999997</v>
      </c>
      <c r="AO37" s="145">
        <v>640.07968999999991</v>
      </c>
      <c r="AP37" s="145">
        <v>0</v>
      </c>
      <c r="AQ37" s="146">
        <v>0</v>
      </c>
      <c r="AR37" s="145">
        <v>1289.10141441</v>
      </c>
      <c r="AS37" s="145">
        <v>133057.01775301059</v>
      </c>
      <c r="AT37" s="145">
        <v>7148.8314769016351</v>
      </c>
      <c r="AU37" s="145">
        <v>6469.9990391313677</v>
      </c>
      <c r="AV37" s="145">
        <v>23061.878374031199</v>
      </c>
      <c r="AW37" s="145">
        <v>2126.40030209</v>
      </c>
      <c r="AX37" s="146">
        <v>0</v>
      </c>
      <c r="AY37" s="144">
        <v>1289.10141441</v>
      </c>
      <c r="AZ37" s="145">
        <v>163127.68675301058</v>
      </c>
      <c r="BA37" s="145">
        <v>20939.505376901634</v>
      </c>
      <c r="BB37" s="145">
        <v>7336.6243191313679</v>
      </c>
      <c r="BC37" s="145">
        <v>27257.938064031197</v>
      </c>
      <c r="BD37" s="145">
        <v>2141.7253020899998</v>
      </c>
      <c r="BE37" s="146">
        <v>335.23282999999998</v>
      </c>
      <c r="BF37" s="144">
        <f t="shared" si="6"/>
        <v>1.2891014144099999</v>
      </c>
      <c r="BG37" s="145">
        <f t="shared" si="0"/>
        <v>163.12768675301058</v>
      </c>
      <c r="BH37" s="145">
        <f t="shared" si="1"/>
        <v>20.939505376901636</v>
      </c>
      <c r="BI37" s="145">
        <f t="shared" si="2"/>
        <v>7.336624319131368</v>
      </c>
      <c r="BJ37" s="145">
        <f t="shared" si="3"/>
        <v>27.257938064031197</v>
      </c>
      <c r="BK37" s="145">
        <f t="shared" si="4"/>
        <v>2.1417253020899998</v>
      </c>
      <c r="BL37" s="146">
        <f t="shared" si="5"/>
        <v>0.33523282999999998</v>
      </c>
    </row>
    <row r="38" spans="1:64" x14ac:dyDescent="0.3">
      <c r="A38" s="147" t="s">
        <v>254</v>
      </c>
      <c r="B38" s="140">
        <v>0</v>
      </c>
      <c r="C38" s="141">
        <v>0</v>
      </c>
      <c r="D38" s="141">
        <v>0</v>
      </c>
      <c r="E38" s="141">
        <v>0</v>
      </c>
      <c r="F38" s="141">
        <v>0</v>
      </c>
      <c r="G38" s="141">
        <v>0</v>
      </c>
      <c r="H38" s="150">
        <v>0</v>
      </c>
      <c r="I38" s="140">
        <v>0</v>
      </c>
      <c r="J38" s="141">
        <v>15.789</v>
      </c>
      <c r="K38" s="141">
        <v>0</v>
      </c>
      <c r="L38" s="141">
        <v>0.09</v>
      </c>
      <c r="M38" s="141">
        <v>0</v>
      </c>
      <c r="N38" s="141">
        <v>0</v>
      </c>
      <c r="O38" s="150">
        <v>0</v>
      </c>
      <c r="P38" s="140">
        <v>0</v>
      </c>
      <c r="Q38" s="141">
        <v>0</v>
      </c>
      <c r="R38" s="141">
        <v>0</v>
      </c>
      <c r="S38" s="141">
        <v>0</v>
      </c>
      <c r="T38" s="141">
        <v>0</v>
      </c>
      <c r="U38" s="141">
        <v>0</v>
      </c>
      <c r="V38" s="150">
        <v>0</v>
      </c>
      <c r="W38" s="140">
        <v>0</v>
      </c>
      <c r="X38" s="141">
        <v>8266.59</v>
      </c>
      <c r="Y38" s="141">
        <v>276.52999999999997</v>
      </c>
      <c r="Z38" s="141">
        <v>0</v>
      </c>
      <c r="AA38" s="141">
        <v>0</v>
      </c>
      <c r="AB38" s="141">
        <v>0</v>
      </c>
      <c r="AC38" s="150">
        <v>0</v>
      </c>
      <c r="AD38" s="140">
        <v>0</v>
      </c>
      <c r="AE38" s="141">
        <v>0</v>
      </c>
      <c r="AF38" s="141">
        <v>0</v>
      </c>
      <c r="AG38" s="141">
        <v>0</v>
      </c>
      <c r="AH38" s="141">
        <v>1149.1309999999999</v>
      </c>
      <c r="AI38" s="141">
        <v>0</v>
      </c>
      <c r="AJ38" s="150">
        <v>0</v>
      </c>
      <c r="AK38" s="140">
        <v>0</v>
      </c>
      <c r="AL38" s="141">
        <v>31.596509999999999</v>
      </c>
      <c r="AM38" s="141">
        <v>6.7945799999999998</v>
      </c>
      <c r="AN38" s="141">
        <v>0</v>
      </c>
      <c r="AO38" s="141">
        <v>0</v>
      </c>
      <c r="AP38" s="141">
        <v>0</v>
      </c>
      <c r="AQ38" s="150">
        <v>0</v>
      </c>
      <c r="AR38" s="141">
        <v>0</v>
      </c>
      <c r="AS38" s="141">
        <v>5405.5386436839999</v>
      </c>
      <c r="AT38" s="141">
        <v>111.3220183662048</v>
      </c>
      <c r="AU38" s="141">
        <v>0</v>
      </c>
      <c r="AV38" s="141">
        <v>302.15864441167685</v>
      </c>
      <c r="AW38" s="141">
        <v>0</v>
      </c>
      <c r="AX38" s="150">
        <v>0</v>
      </c>
      <c r="AY38" s="140">
        <v>0</v>
      </c>
      <c r="AZ38" s="142">
        <v>13719.514153684</v>
      </c>
      <c r="BA38" s="142">
        <v>394.64659836620478</v>
      </c>
      <c r="BB38" s="142">
        <v>0.09</v>
      </c>
      <c r="BC38" s="142">
        <v>1451.2896444116768</v>
      </c>
      <c r="BD38" s="142">
        <v>0</v>
      </c>
      <c r="BE38" s="143">
        <v>0</v>
      </c>
      <c r="BF38" s="210">
        <f t="shared" si="6"/>
        <v>0</v>
      </c>
      <c r="BG38" s="142">
        <f t="shared" si="0"/>
        <v>13.719514153684001</v>
      </c>
      <c r="BH38" s="142">
        <f t="shared" si="1"/>
        <v>0.3946465983662048</v>
      </c>
      <c r="BI38" s="142">
        <f t="shared" si="2"/>
        <v>8.9999999999999992E-5</v>
      </c>
      <c r="BJ38" s="142">
        <f t="shared" si="3"/>
        <v>1.4512896444116767</v>
      </c>
      <c r="BK38" s="142">
        <f t="shared" si="4"/>
        <v>0</v>
      </c>
      <c r="BL38" s="143">
        <f t="shared" si="5"/>
        <v>0</v>
      </c>
    </row>
    <row r="39" spans="1:64" x14ac:dyDescent="0.3">
      <c r="A39" s="148" t="s">
        <v>255</v>
      </c>
      <c r="B39" s="144">
        <v>0</v>
      </c>
      <c r="C39" s="145">
        <v>4115.6315450000002</v>
      </c>
      <c r="D39" s="145">
        <v>0.5</v>
      </c>
      <c r="E39" s="145">
        <v>0</v>
      </c>
      <c r="F39" s="145">
        <v>0</v>
      </c>
      <c r="G39" s="145">
        <v>0</v>
      </c>
      <c r="H39" s="146">
        <v>0</v>
      </c>
      <c r="I39" s="144">
        <v>0</v>
      </c>
      <c r="J39" s="145">
        <v>819.04499999999996</v>
      </c>
      <c r="K39" s="145">
        <v>0</v>
      </c>
      <c r="L39" s="145">
        <v>0</v>
      </c>
      <c r="M39" s="145">
        <v>0</v>
      </c>
      <c r="N39" s="145">
        <v>0</v>
      </c>
      <c r="O39" s="146">
        <v>0</v>
      </c>
      <c r="P39" s="144">
        <v>0</v>
      </c>
      <c r="Q39" s="145">
        <v>0</v>
      </c>
      <c r="R39" s="145">
        <v>0</v>
      </c>
      <c r="S39" s="145">
        <v>0</v>
      </c>
      <c r="T39" s="145">
        <v>0</v>
      </c>
      <c r="U39" s="145">
        <v>0</v>
      </c>
      <c r="V39" s="146">
        <v>0</v>
      </c>
      <c r="W39" s="144">
        <v>987.81536000000006</v>
      </c>
      <c r="X39" s="145">
        <v>1178</v>
      </c>
      <c r="Y39" s="145">
        <v>0</v>
      </c>
      <c r="Z39" s="145">
        <v>0</v>
      </c>
      <c r="AA39" s="145">
        <v>0</v>
      </c>
      <c r="AB39" s="145">
        <v>0</v>
      </c>
      <c r="AC39" s="146">
        <v>0</v>
      </c>
      <c r="AD39" s="144">
        <v>0</v>
      </c>
      <c r="AE39" s="145">
        <v>0</v>
      </c>
      <c r="AF39" s="145">
        <v>0</v>
      </c>
      <c r="AG39" s="145">
        <v>0</v>
      </c>
      <c r="AH39" s="145">
        <v>0</v>
      </c>
      <c r="AI39" s="145">
        <v>0</v>
      </c>
      <c r="AJ39" s="146">
        <v>0</v>
      </c>
      <c r="AK39" s="144">
        <v>710.28380000000004</v>
      </c>
      <c r="AL39" s="145">
        <v>7873.9255699999994</v>
      </c>
      <c r="AM39" s="145">
        <v>24.79</v>
      </c>
      <c r="AN39" s="145">
        <v>0</v>
      </c>
      <c r="AO39" s="145">
        <v>0</v>
      </c>
      <c r="AP39" s="145">
        <v>0</v>
      </c>
      <c r="AQ39" s="146">
        <v>0</v>
      </c>
      <c r="AR39" s="145">
        <v>0</v>
      </c>
      <c r="AS39" s="145">
        <v>3828.8338884300001</v>
      </c>
      <c r="AT39" s="145">
        <v>0</v>
      </c>
      <c r="AU39" s="145">
        <v>0</v>
      </c>
      <c r="AV39" s="145">
        <v>0</v>
      </c>
      <c r="AW39" s="145">
        <v>0</v>
      </c>
      <c r="AX39" s="146">
        <v>0</v>
      </c>
      <c r="AY39" s="144">
        <v>1698.0991600000002</v>
      </c>
      <c r="AZ39" s="145">
        <v>17815.436003429997</v>
      </c>
      <c r="BA39" s="145">
        <v>25.29</v>
      </c>
      <c r="BB39" s="145">
        <v>0</v>
      </c>
      <c r="BC39" s="145">
        <v>0</v>
      </c>
      <c r="BD39" s="145">
        <v>0</v>
      </c>
      <c r="BE39" s="146">
        <v>0</v>
      </c>
      <c r="BF39" s="144">
        <f t="shared" si="6"/>
        <v>1.6980991600000002</v>
      </c>
      <c r="BG39" s="145">
        <f t="shared" si="0"/>
        <v>17.815436003429998</v>
      </c>
      <c r="BH39" s="145">
        <f t="shared" si="1"/>
        <v>2.529E-2</v>
      </c>
      <c r="BI39" s="145">
        <f t="shared" si="2"/>
        <v>0</v>
      </c>
      <c r="BJ39" s="145">
        <f t="shared" si="3"/>
        <v>0</v>
      </c>
      <c r="BK39" s="145">
        <f t="shared" si="4"/>
        <v>0</v>
      </c>
      <c r="BL39" s="146">
        <f t="shared" si="5"/>
        <v>0</v>
      </c>
    </row>
    <row r="40" spans="1:64" x14ac:dyDescent="0.3">
      <c r="A40" s="147" t="s">
        <v>256</v>
      </c>
      <c r="B40" s="140">
        <v>0</v>
      </c>
      <c r="C40" s="141">
        <v>0</v>
      </c>
      <c r="D40" s="141">
        <v>0</v>
      </c>
      <c r="E40" s="141">
        <v>0</v>
      </c>
      <c r="F40" s="141">
        <v>0</v>
      </c>
      <c r="G40" s="141">
        <v>0</v>
      </c>
      <c r="H40" s="150">
        <v>0</v>
      </c>
      <c r="I40" s="140">
        <v>0</v>
      </c>
      <c r="J40" s="141">
        <v>0</v>
      </c>
      <c r="K40" s="141">
        <v>0</v>
      </c>
      <c r="L40" s="141">
        <v>0</v>
      </c>
      <c r="M40" s="141">
        <v>0</v>
      </c>
      <c r="N40" s="141">
        <v>0</v>
      </c>
      <c r="O40" s="150">
        <v>0</v>
      </c>
      <c r="P40" s="140">
        <v>0</v>
      </c>
      <c r="Q40" s="141">
        <v>0</v>
      </c>
      <c r="R40" s="141">
        <v>0</v>
      </c>
      <c r="S40" s="141">
        <v>0</v>
      </c>
      <c r="T40" s="141">
        <v>0</v>
      </c>
      <c r="U40" s="141">
        <v>0</v>
      </c>
      <c r="V40" s="150">
        <v>0</v>
      </c>
      <c r="W40" s="140">
        <v>0</v>
      </c>
      <c r="X40" s="141">
        <v>0</v>
      </c>
      <c r="Y40" s="141">
        <v>0</v>
      </c>
      <c r="Z40" s="141">
        <v>0</v>
      </c>
      <c r="AA40" s="141">
        <v>0</v>
      </c>
      <c r="AB40" s="141">
        <v>0</v>
      </c>
      <c r="AC40" s="150">
        <v>0</v>
      </c>
      <c r="AD40" s="140">
        <v>0</v>
      </c>
      <c r="AE40" s="141">
        <v>0</v>
      </c>
      <c r="AF40" s="141">
        <v>0</v>
      </c>
      <c r="AG40" s="141">
        <v>0</v>
      </c>
      <c r="AH40" s="141">
        <v>0</v>
      </c>
      <c r="AI40" s="141">
        <v>0</v>
      </c>
      <c r="AJ40" s="150">
        <v>0</v>
      </c>
      <c r="AK40" s="140">
        <v>0</v>
      </c>
      <c r="AL40" s="141">
        <v>0</v>
      </c>
      <c r="AM40" s="141">
        <v>1.88</v>
      </c>
      <c r="AN40" s="141">
        <v>0</v>
      </c>
      <c r="AO40" s="141">
        <v>0</v>
      </c>
      <c r="AP40" s="141">
        <v>0</v>
      </c>
      <c r="AQ40" s="150">
        <v>0</v>
      </c>
      <c r="AR40" s="141">
        <v>0</v>
      </c>
      <c r="AS40" s="141">
        <v>0</v>
      </c>
      <c r="AT40" s="141">
        <v>0</v>
      </c>
      <c r="AU40" s="141">
        <v>0</v>
      </c>
      <c r="AV40" s="141">
        <v>0</v>
      </c>
      <c r="AW40" s="141">
        <v>0</v>
      </c>
      <c r="AX40" s="150">
        <v>0</v>
      </c>
      <c r="AY40" s="140">
        <v>0</v>
      </c>
      <c r="AZ40" s="142">
        <v>0</v>
      </c>
      <c r="BA40" s="142">
        <v>1.88</v>
      </c>
      <c r="BB40" s="142">
        <v>0</v>
      </c>
      <c r="BC40" s="142">
        <v>0</v>
      </c>
      <c r="BD40" s="142">
        <v>0</v>
      </c>
      <c r="BE40" s="143">
        <v>0</v>
      </c>
      <c r="BF40" s="210">
        <f t="shared" si="6"/>
        <v>0</v>
      </c>
      <c r="BG40" s="142">
        <f t="shared" si="0"/>
        <v>0</v>
      </c>
      <c r="BH40" s="142">
        <f t="shared" si="1"/>
        <v>1.8799999999999999E-3</v>
      </c>
      <c r="BI40" s="142">
        <f t="shared" si="2"/>
        <v>0</v>
      </c>
      <c r="BJ40" s="142">
        <f t="shared" si="3"/>
        <v>0</v>
      </c>
      <c r="BK40" s="142">
        <f t="shared" si="4"/>
        <v>0</v>
      </c>
      <c r="BL40" s="143">
        <f t="shared" si="5"/>
        <v>0</v>
      </c>
    </row>
    <row r="41" spans="1:64" x14ac:dyDescent="0.3">
      <c r="A41" s="148" t="s">
        <v>259</v>
      </c>
      <c r="B41" s="144">
        <v>0</v>
      </c>
      <c r="C41" s="145">
        <v>0</v>
      </c>
      <c r="D41" s="145">
        <v>0</v>
      </c>
      <c r="E41" s="145">
        <v>0</v>
      </c>
      <c r="F41" s="145">
        <v>0</v>
      </c>
      <c r="G41" s="145">
        <v>0</v>
      </c>
      <c r="H41" s="146">
        <v>0</v>
      </c>
      <c r="I41" s="144">
        <v>0</v>
      </c>
      <c r="J41" s="145">
        <v>0</v>
      </c>
      <c r="K41" s="145">
        <v>0</v>
      </c>
      <c r="L41" s="145">
        <v>0</v>
      </c>
      <c r="M41" s="145">
        <v>0</v>
      </c>
      <c r="N41" s="145">
        <v>0</v>
      </c>
      <c r="O41" s="146">
        <v>0</v>
      </c>
      <c r="P41" s="144">
        <v>0</v>
      </c>
      <c r="Q41" s="145">
        <v>0</v>
      </c>
      <c r="R41" s="145">
        <v>0</v>
      </c>
      <c r="S41" s="145">
        <v>0</v>
      </c>
      <c r="T41" s="145">
        <v>0</v>
      </c>
      <c r="U41" s="145">
        <v>0</v>
      </c>
      <c r="V41" s="146">
        <v>0</v>
      </c>
      <c r="W41" s="144">
        <v>0</v>
      </c>
      <c r="X41" s="145">
        <v>12399.76</v>
      </c>
      <c r="Y41" s="145">
        <v>0</v>
      </c>
      <c r="Z41" s="145">
        <v>0</v>
      </c>
      <c r="AA41" s="145">
        <v>0</v>
      </c>
      <c r="AB41" s="145">
        <v>0</v>
      </c>
      <c r="AC41" s="146">
        <v>0</v>
      </c>
      <c r="AD41" s="144">
        <v>0</v>
      </c>
      <c r="AE41" s="145">
        <v>5117.7936600000003</v>
      </c>
      <c r="AF41" s="145">
        <v>0</v>
      </c>
      <c r="AG41" s="145">
        <v>0</v>
      </c>
      <c r="AH41" s="145">
        <v>0</v>
      </c>
      <c r="AI41" s="145">
        <v>0</v>
      </c>
      <c r="AJ41" s="146">
        <v>0</v>
      </c>
      <c r="AK41" s="144">
        <v>0</v>
      </c>
      <c r="AL41" s="145">
        <v>0</v>
      </c>
      <c r="AM41" s="145">
        <v>0</v>
      </c>
      <c r="AN41" s="145">
        <v>0</v>
      </c>
      <c r="AO41" s="145">
        <v>0</v>
      </c>
      <c r="AP41" s="145">
        <v>0</v>
      </c>
      <c r="AQ41" s="146">
        <v>0</v>
      </c>
      <c r="AR41" s="145">
        <v>0</v>
      </c>
      <c r="AS41" s="145">
        <v>0</v>
      </c>
      <c r="AT41" s="145">
        <v>0</v>
      </c>
      <c r="AU41" s="145">
        <v>0</v>
      </c>
      <c r="AV41" s="145">
        <v>0</v>
      </c>
      <c r="AW41" s="145">
        <v>0</v>
      </c>
      <c r="AX41" s="146">
        <v>0</v>
      </c>
      <c r="AY41" s="144">
        <v>0</v>
      </c>
      <c r="AZ41" s="145">
        <v>17517.553660000001</v>
      </c>
      <c r="BA41" s="145">
        <v>0</v>
      </c>
      <c r="BB41" s="145">
        <v>0</v>
      </c>
      <c r="BC41" s="145">
        <v>0</v>
      </c>
      <c r="BD41" s="145">
        <v>0</v>
      </c>
      <c r="BE41" s="146">
        <v>0</v>
      </c>
      <c r="BF41" s="144">
        <f t="shared" si="6"/>
        <v>0</v>
      </c>
      <c r="BG41" s="145">
        <f t="shared" si="0"/>
        <v>17.517553660000001</v>
      </c>
      <c r="BH41" s="145">
        <f t="shared" si="1"/>
        <v>0</v>
      </c>
      <c r="BI41" s="145">
        <f t="shared" si="2"/>
        <v>0</v>
      </c>
      <c r="BJ41" s="145">
        <f t="shared" si="3"/>
        <v>0</v>
      </c>
      <c r="BK41" s="145">
        <f t="shared" si="4"/>
        <v>0</v>
      </c>
      <c r="BL41" s="146">
        <f t="shared" si="5"/>
        <v>0</v>
      </c>
    </row>
    <row r="42" spans="1:64" x14ac:dyDescent="0.3">
      <c r="A42" s="147" t="s">
        <v>260</v>
      </c>
      <c r="B42" s="140">
        <v>0</v>
      </c>
      <c r="C42" s="141">
        <v>0</v>
      </c>
      <c r="D42" s="141">
        <v>0</v>
      </c>
      <c r="E42" s="141">
        <v>0</v>
      </c>
      <c r="F42" s="141">
        <v>0</v>
      </c>
      <c r="G42" s="141">
        <v>0</v>
      </c>
      <c r="H42" s="150">
        <v>0</v>
      </c>
      <c r="I42" s="140">
        <v>0</v>
      </c>
      <c r="J42" s="141">
        <v>1259.0630000000001</v>
      </c>
      <c r="K42" s="141">
        <v>0</v>
      </c>
      <c r="L42" s="141">
        <v>0</v>
      </c>
      <c r="M42" s="141">
        <v>0</v>
      </c>
      <c r="N42" s="141">
        <v>0</v>
      </c>
      <c r="O42" s="150">
        <v>0</v>
      </c>
      <c r="P42" s="140">
        <v>0</v>
      </c>
      <c r="Q42" s="141">
        <v>0</v>
      </c>
      <c r="R42" s="141">
        <v>0</v>
      </c>
      <c r="S42" s="141">
        <v>0</v>
      </c>
      <c r="T42" s="141">
        <v>0</v>
      </c>
      <c r="U42" s="141">
        <v>0</v>
      </c>
      <c r="V42" s="150">
        <v>0</v>
      </c>
      <c r="W42" s="140">
        <v>772.98497800000007</v>
      </c>
      <c r="X42" s="141">
        <v>5245.39</v>
      </c>
      <c r="Y42" s="141">
        <v>0</v>
      </c>
      <c r="Z42" s="141">
        <v>0</v>
      </c>
      <c r="AA42" s="141">
        <v>0</v>
      </c>
      <c r="AB42" s="141">
        <v>0</v>
      </c>
      <c r="AC42" s="150">
        <v>0</v>
      </c>
      <c r="AD42" s="140">
        <v>0</v>
      </c>
      <c r="AE42" s="141">
        <v>0</v>
      </c>
      <c r="AF42" s="141">
        <v>0</v>
      </c>
      <c r="AG42" s="141">
        <v>0</v>
      </c>
      <c r="AH42" s="141">
        <v>0</v>
      </c>
      <c r="AI42" s="141">
        <v>0</v>
      </c>
      <c r="AJ42" s="150">
        <v>0</v>
      </c>
      <c r="AK42" s="140">
        <v>0</v>
      </c>
      <c r="AL42" s="141">
        <v>1210.50251</v>
      </c>
      <c r="AM42" s="141">
        <v>10.06</v>
      </c>
      <c r="AN42" s="141">
        <v>0</v>
      </c>
      <c r="AO42" s="141">
        <v>0</v>
      </c>
      <c r="AP42" s="141">
        <v>0</v>
      </c>
      <c r="AQ42" s="150">
        <v>0</v>
      </c>
      <c r="AR42" s="141">
        <v>340.84122981744002</v>
      </c>
      <c r="AS42" s="141">
        <v>0</v>
      </c>
      <c r="AT42" s="141">
        <v>0</v>
      </c>
      <c r="AU42" s="141">
        <v>416.08912475623674</v>
      </c>
      <c r="AV42" s="141">
        <v>0</v>
      </c>
      <c r="AW42" s="141">
        <v>0</v>
      </c>
      <c r="AX42" s="150">
        <v>0</v>
      </c>
      <c r="AY42" s="140">
        <v>1113.82620781744</v>
      </c>
      <c r="AZ42" s="142">
        <v>7714.9555100000007</v>
      </c>
      <c r="BA42" s="142">
        <v>10.06</v>
      </c>
      <c r="BB42" s="142">
        <v>416.08912475623674</v>
      </c>
      <c r="BC42" s="142">
        <v>0</v>
      </c>
      <c r="BD42" s="142">
        <v>0</v>
      </c>
      <c r="BE42" s="143">
        <v>0</v>
      </c>
      <c r="BF42" s="210">
        <f t="shared" si="6"/>
        <v>1.1138262078174401</v>
      </c>
      <c r="BG42" s="142">
        <f t="shared" si="0"/>
        <v>7.7149555100000011</v>
      </c>
      <c r="BH42" s="142">
        <f t="shared" si="1"/>
        <v>1.0060000000000001E-2</v>
      </c>
      <c r="BI42" s="142">
        <f t="shared" si="2"/>
        <v>0.41608912475623672</v>
      </c>
      <c r="BJ42" s="142">
        <f t="shared" si="3"/>
        <v>0</v>
      </c>
      <c r="BK42" s="142">
        <f t="shared" si="4"/>
        <v>0</v>
      </c>
      <c r="BL42" s="143">
        <f t="shared" si="5"/>
        <v>0</v>
      </c>
    </row>
    <row r="43" spans="1:64" x14ac:dyDescent="0.3">
      <c r="A43" s="148" t="s">
        <v>345</v>
      </c>
      <c r="B43" s="144">
        <v>0</v>
      </c>
      <c r="C43" s="145">
        <v>0</v>
      </c>
      <c r="D43" s="145">
        <v>0</v>
      </c>
      <c r="E43" s="145">
        <v>0</v>
      </c>
      <c r="F43" s="145">
        <v>0</v>
      </c>
      <c r="G43" s="145">
        <v>0</v>
      </c>
      <c r="H43" s="146">
        <v>0</v>
      </c>
      <c r="I43" s="144">
        <v>0</v>
      </c>
      <c r="J43" s="145">
        <v>0</v>
      </c>
      <c r="K43" s="145">
        <v>0</v>
      </c>
      <c r="L43" s="145">
        <v>0</v>
      </c>
      <c r="M43" s="145">
        <v>0</v>
      </c>
      <c r="N43" s="145">
        <v>0</v>
      </c>
      <c r="O43" s="146">
        <v>0</v>
      </c>
      <c r="P43" s="144">
        <v>0</v>
      </c>
      <c r="Q43" s="145">
        <v>0</v>
      </c>
      <c r="R43" s="145">
        <v>0</v>
      </c>
      <c r="S43" s="145">
        <v>0</v>
      </c>
      <c r="T43" s="145">
        <v>0</v>
      </c>
      <c r="U43" s="145">
        <v>0</v>
      </c>
      <c r="V43" s="146">
        <v>0</v>
      </c>
      <c r="W43" s="144">
        <v>0</v>
      </c>
      <c r="X43" s="145">
        <v>0</v>
      </c>
      <c r="Y43" s="145">
        <v>0</v>
      </c>
      <c r="Z43" s="145">
        <v>0</v>
      </c>
      <c r="AA43" s="145">
        <v>0</v>
      </c>
      <c r="AB43" s="145">
        <v>0</v>
      </c>
      <c r="AC43" s="146">
        <v>0</v>
      </c>
      <c r="AD43" s="144">
        <v>0</v>
      </c>
      <c r="AE43" s="145">
        <v>0</v>
      </c>
      <c r="AF43" s="145">
        <v>0</v>
      </c>
      <c r="AG43" s="145">
        <v>0</v>
      </c>
      <c r="AH43" s="145">
        <v>0</v>
      </c>
      <c r="AI43" s="145">
        <v>0</v>
      </c>
      <c r="AJ43" s="146">
        <v>0</v>
      </c>
      <c r="AK43" s="144">
        <v>0</v>
      </c>
      <c r="AL43" s="145">
        <v>0</v>
      </c>
      <c r="AM43" s="145">
        <v>9.6199999999999992</v>
      </c>
      <c r="AN43" s="145">
        <v>0</v>
      </c>
      <c r="AO43" s="145">
        <v>0</v>
      </c>
      <c r="AP43" s="145">
        <v>0</v>
      </c>
      <c r="AQ43" s="146">
        <v>0</v>
      </c>
      <c r="AR43" s="145">
        <v>0</v>
      </c>
      <c r="AS43" s="145">
        <v>0</v>
      </c>
      <c r="AT43" s="145">
        <v>0</v>
      </c>
      <c r="AU43" s="145">
        <v>0</v>
      </c>
      <c r="AV43" s="145">
        <v>0</v>
      </c>
      <c r="AW43" s="145">
        <v>0</v>
      </c>
      <c r="AX43" s="146">
        <v>0</v>
      </c>
      <c r="AY43" s="144">
        <v>0</v>
      </c>
      <c r="AZ43" s="145">
        <v>0</v>
      </c>
      <c r="BA43" s="145">
        <v>9.6199999999999992</v>
      </c>
      <c r="BB43" s="145">
        <v>0</v>
      </c>
      <c r="BC43" s="145">
        <v>0</v>
      </c>
      <c r="BD43" s="145">
        <v>0</v>
      </c>
      <c r="BE43" s="146">
        <v>0</v>
      </c>
      <c r="BF43" s="144">
        <f t="shared" si="6"/>
        <v>0</v>
      </c>
      <c r="BG43" s="145">
        <f t="shared" si="0"/>
        <v>0</v>
      </c>
      <c r="BH43" s="145">
        <f t="shared" si="1"/>
        <v>9.6200000000000001E-3</v>
      </c>
      <c r="BI43" s="145">
        <f t="shared" si="2"/>
        <v>0</v>
      </c>
      <c r="BJ43" s="145">
        <f t="shared" si="3"/>
        <v>0</v>
      </c>
      <c r="BK43" s="145">
        <f t="shared" si="4"/>
        <v>0</v>
      </c>
      <c r="BL43" s="146">
        <f t="shared" si="5"/>
        <v>0</v>
      </c>
    </row>
    <row r="44" spans="1:64" x14ac:dyDescent="0.3">
      <c r="A44" s="147" t="s">
        <v>301</v>
      </c>
      <c r="B44" s="140">
        <v>0</v>
      </c>
      <c r="C44" s="141">
        <v>0</v>
      </c>
      <c r="D44" s="141">
        <v>0</v>
      </c>
      <c r="E44" s="141">
        <v>0</v>
      </c>
      <c r="F44" s="141">
        <v>0</v>
      </c>
      <c r="G44" s="141">
        <v>0</v>
      </c>
      <c r="H44" s="150">
        <v>0</v>
      </c>
      <c r="I44" s="140">
        <v>0</v>
      </c>
      <c r="J44" s="141">
        <v>0</v>
      </c>
      <c r="K44" s="141">
        <v>0</v>
      </c>
      <c r="L44" s="141">
        <v>0</v>
      </c>
      <c r="M44" s="141">
        <v>0</v>
      </c>
      <c r="N44" s="141">
        <v>0</v>
      </c>
      <c r="O44" s="150">
        <v>0</v>
      </c>
      <c r="P44" s="140">
        <v>0</v>
      </c>
      <c r="Q44" s="141">
        <v>0</v>
      </c>
      <c r="R44" s="141">
        <v>0</v>
      </c>
      <c r="S44" s="141">
        <v>0</v>
      </c>
      <c r="T44" s="141">
        <v>0</v>
      </c>
      <c r="U44" s="141">
        <v>0</v>
      </c>
      <c r="V44" s="150">
        <v>0</v>
      </c>
      <c r="W44" s="140">
        <v>43.318022999999997</v>
      </c>
      <c r="X44" s="141">
        <v>0</v>
      </c>
      <c r="Y44" s="141">
        <v>0</v>
      </c>
      <c r="Z44" s="141">
        <v>0</v>
      </c>
      <c r="AA44" s="141">
        <v>0</v>
      </c>
      <c r="AB44" s="141">
        <v>0</v>
      </c>
      <c r="AC44" s="150">
        <v>0</v>
      </c>
      <c r="AD44" s="140">
        <v>0</v>
      </c>
      <c r="AE44" s="141">
        <v>0</v>
      </c>
      <c r="AF44" s="141">
        <v>0</v>
      </c>
      <c r="AG44" s="141">
        <v>0</v>
      </c>
      <c r="AH44" s="141">
        <v>0</v>
      </c>
      <c r="AI44" s="141">
        <v>0</v>
      </c>
      <c r="AJ44" s="150">
        <v>0</v>
      </c>
      <c r="AK44" s="140">
        <v>0</v>
      </c>
      <c r="AL44" s="141">
        <v>0</v>
      </c>
      <c r="AM44" s="141">
        <v>0</v>
      </c>
      <c r="AN44" s="141">
        <v>0</v>
      </c>
      <c r="AO44" s="141">
        <v>0</v>
      </c>
      <c r="AP44" s="141">
        <v>0</v>
      </c>
      <c r="AQ44" s="150">
        <v>0</v>
      </c>
      <c r="AR44" s="141">
        <v>0</v>
      </c>
      <c r="AS44" s="141">
        <v>0</v>
      </c>
      <c r="AT44" s="141">
        <v>0</v>
      </c>
      <c r="AU44" s="141">
        <v>0</v>
      </c>
      <c r="AV44" s="141">
        <v>0</v>
      </c>
      <c r="AW44" s="141">
        <v>0</v>
      </c>
      <c r="AX44" s="150">
        <v>0</v>
      </c>
      <c r="AY44" s="140">
        <v>43.318022999999997</v>
      </c>
      <c r="AZ44" s="142">
        <v>0</v>
      </c>
      <c r="BA44" s="142">
        <v>0</v>
      </c>
      <c r="BB44" s="142">
        <v>0</v>
      </c>
      <c r="BC44" s="142">
        <v>0</v>
      </c>
      <c r="BD44" s="142">
        <v>0</v>
      </c>
      <c r="BE44" s="143">
        <v>0</v>
      </c>
      <c r="BF44" s="210">
        <f t="shared" si="6"/>
        <v>4.3318022999999997E-2</v>
      </c>
      <c r="BG44" s="142">
        <f t="shared" si="0"/>
        <v>0</v>
      </c>
      <c r="BH44" s="142">
        <f t="shared" si="1"/>
        <v>0</v>
      </c>
      <c r="BI44" s="142">
        <f t="shared" si="2"/>
        <v>0</v>
      </c>
      <c r="BJ44" s="142">
        <f t="shared" si="3"/>
        <v>0</v>
      </c>
      <c r="BK44" s="142">
        <f t="shared" si="4"/>
        <v>0</v>
      </c>
      <c r="BL44" s="143">
        <f t="shared" si="5"/>
        <v>0</v>
      </c>
    </row>
    <row r="45" spans="1:64" x14ac:dyDescent="0.3">
      <c r="A45" s="148" t="s">
        <v>262</v>
      </c>
      <c r="B45" s="144">
        <v>0</v>
      </c>
      <c r="C45" s="145">
        <v>586.17395499999998</v>
      </c>
      <c r="D45" s="145">
        <v>0</v>
      </c>
      <c r="E45" s="145">
        <v>0</v>
      </c>
      <c r="F45" s="145">
        <v>0</v>
      </c>
      <c r="G45" s="145">
        <v>0</v>
      </c>
      <c r="H45" s="146">
        <v>0</v>
      </c>
      <c r="I45" s="144">
        <v>0</v>
      </c>
      <c r="J45" s="145">
        <v>0</v>
      </c>
      <c r="K45" s="145">
        <v>0</v>
      </c>
      <c r="L45" s="145">
        <v>0</v>
      </c>
      <c r="M45" s="145">
        <v>0</v>
      </c>
      <c r="N45" s="145">
        <v>0</v>
      </c>
      <c r="O45" s="146">
        <v>0</v>
      </c>
      <c r="P45" s="144">
        <v>0</v>
      </c>
      <c r="Q45" s="145">
        <v>0</v>
      </c>
      <c r="R45" s="145">
        <v>0</v>
      </c>
      <c r="S45" s="145">
        <v>0</v>
      </c>
      <c r="T45" s="145">
        <v>0</v>
      </c>
      <c r="U45" s="145">
        <v>0</v>
      </c>
      <c r="V45" s="146">
        <v>0</v>
      </c>
      <c r="W45" s="144">
        <v>0</v>
      </c>
      <c r="X45" s="145">
        <v>0</v>
      </c>
      <c r="Y45" s="145">
        <v>0</v>
      </c>
      <c r="Z45" s="145">
        <v>0</v>
      </c>
      <c r="AA45" s="145">
        <v>0</v>
      </c>
      <c r="AB45" s="145">
        <v>0</v>
      </c>
      <c r="AC45" s="146">
        <v>0</v>
      </c>
      <c r="AD45" s="144">
        <v>0</v>
      </c>
      <c r="AE45" s="145">
        <v>0</v>
      </c>
      <c r="AF45" s="145">
        <v>0</v>
      </c>
      <c r="AG45" s="145">
        <v>0</v>
      </c>
      <c r="AH45" s="145">
        <v>0</v>
      </c>
      <c r="AI45" s="145">
        <v>0</v>
      </c>
      <c r="AJ45" s="146">
        <v>0</v>
      </c>
      <c r="AK45" s="144">
        <v>0</v>
      </c>
      <c r="AL45" s="145">
        <v>0</v>
      </c>
      <c r="AM45" s="145">
        <v>0</v>
      </c>
      <c r="AN45" s="145">
        <v>0</v>
      </c>
      <c r="AO45" s="145">
        <v>0</v>
      </c>
      <c r="AP45" s="145">
        <v>0</v>
      </c>
      <c r="AQ45" s="146">
        <v>0</v>
      </c>
      <c r="AR45" s="145">
        <v>0</v>
      </c>
      <c r="AS45" s="145">
        <v>2293.93348122</v>
      </c>
      <c r="AT45" s="145">
        <v>0</v>
      </c>
      <c r="AU45" s="145">
        <v>0</v>
      </c>
      <c r="AV45" s="145">
        <v>0</v>
      </c>
      <c r="AW45" s="145">
        <v>0</v>
      </c>
      <c r="AX45" s="146">
        <v>0</v>
      </c>
      <c r="AY45" s="144">
        <v>0</v>
      </c>
      <c r="AZ45" s="145">
        <v>2880.1074362199997</v>
      </c>
      <c r="BA45" s="145">
        <v>0</v>
      </c>
      <c r="BB45" s="145">
        <v>0</v>
      </c>
      <c r="BC45" s="145">
        <v>0</v>
      </c>
      <c r="BD45" s="145">
        <v>0</v>
      </c>
      <c r="BE45" s="146">
        <v>0</v>
      </c>
      <c r="BF45" s="144">
        <f t="shared" si="6"/>
        <v>0</v>
      </c>
      <c r="BG45" s="145">
        <f t="shared" si="0"/>
        <v>2.8801074362199999</v>
      </c>
      <c r="BH45" s="145">
        <f t="shared" si="1"/>
        <v>0</v>
      </c>
      <c r="BI45" s="145">
        <f t="shared" si="2"/>
        <v>0</v>
      </c>
      <c r="BJ45" s="145">
        <f t="shared" si="3"/>
        <v>0</v>
      </c>
      <c r="BK45" s="145">
        <f t="shared" si="4"/>
        <v>0</v>
      </c>
      <c r="BL45" s="146">
        <f t="shared" si="5"/>
        <v>0</v>
      </c>
    </row>
    <row r="46" spans="1:64" x14ac:dyDescent="0.3">
      <c r="A46" s="147" t="s">
        <v>264</v>
      </c>
      <c r="B46" s="140">
        <v>0</v>
      </c>
      <c r="C46" s="141">
        <v>0</v>
      </c>
      <c r="D46" s="141">
        <v>0</v>
      </c>
      <c r="E46" s="141">
        <v>0</v>
      </c>
      <c r="F46" s="141">
        <v>0</v>
      </c>
      <c r="G46" s="141">
        <v>0</v>
      </c>
      <c r="H46" s="150">
        <v>0</v>
      </c>
      <c r="I46" s="140">
        <v>0.30599999999999999</v>
      </c>
      <c r="J46" s="141">
        <v>0</v>
      </c>
      <c r="K46" s="141">
        <v>0</v>
      </c>
      <c r="L46" s="141">
        <v>0</v>
      </c>
      <c r="M46" s="141">
        <v>0</v>
      </c>
      <c r="N46" s="141">
        <v>0</v>
      </c>
      <c r="O46" s="150">
        <v>0</v>
      </c>
      <c r="P46" s="140">
        <v>0</v>
      </c>
      <c r="Q46" s="141">
        <v>0</v>
      </c>
      <c r="R46" s="141">
        <v>0</v>
      </c>
      <c r="S46" s="141">
        <v>0</v>
      </c>
      <c r="T46" s="141">
        <v>0</v>
      </c>
      <c r="U46" s="141">
        <v>0</v>
      </c>
      <c r="V46" s="150">
        <v>0</v>
      </c>
      <c r="W46" s="140">
        <v>0</v>
      </c>
      <c r="X46" s="141">
        <v>0</v>
      </c>
      <c r="Y46" s="141">
        <v>0</v>
      </c>
      <c r="Z46" s="141">
        <v>0</v>
      </c>
      <c r="AA46" s="141">
        <v>0</v>
      </c>
      <c r="AB46" s="141">
        <v>0</v>
      </c>
      <c r="AC46" s="150">
        <v>0</v>
      </c>
      <c r="AD46" s="140">
        <v>0</v>
      </c>
      <c r="AE46" s="141">
        <v>0</v>
      </c>
      <c r="AF46" s="141">
        <v>0</v>
      </c>
      <c r="AG46" s="141">
        <v>0</v>
      </c>
      <c r="AH46" s="141">
        <v>0</v>
      </c>
      <c r="AI46" s="141">
        <v>0</v>
      </c>
      <c r="AJ46" s="150">
        <v>0</v>
      </c>
      <c r="AK46" s="140">
        <v>0</v>
      </c>
      <c r="AL46" s="141">
        <v>0</v>
      </c>
      <c r="AM46" s="141">
        <v>2.63</v>
      </c>
      <c r="AN46" s="141">
        <v>0</v>
      </c>
      <c r="AO46" s="141">
        <v>0</v>
      </c>
      <c r="AP46" s="141">
        <v>0</v>
      </c>
      <c r="AQ46" s="150">
        <v>0</v>
      </c>
      <c r="AR46" s="141">
        <v>0</v>
      </c>
      <c r="AS46" s="141">
        <v>2260.7150302</v>
      </c>
      <c r="AT46" s="141">
        <v>0</v>
      </c>
      <c r="AU46" s="141">
        <v>0</v>
      </c>
      <c r="AV46" s="141">
        <v>0</v>
      </c>
      <c r="AW46" s="141">
        <v>0</v>
      </c>
      <c r="AX46" s="150">
        <v>0</v>
      </c>
      <c r="AY46" s="140">
        <v>0.30599999999999999</v>
      </c>
      <c r="AZ46" s="142">
        <v>2260.7150302</v>
      </c>
      <c r="BA46" s="142">
        <v>2.63</v>
      </c>
      <c r="BB46" s="142">
        <v>0</v>
      </c>
      <c r="BC46" s="142">
        <v>0</v>
      </c>
      <c r="BD46" s="142">
        <v>0</v>
      </c>
      <c r="BE46" s="143">
        <v>0</v>
      </c>
      <c r="BF46" s="210">
        <f t="shared" si="6"/>
        <v>3.0600000000000001E-4</v>
      </c>
      <c r="BG46" s="142">
        <f t="shared" si="0"/>
        <v>2.2607150302000001</v>
      </c>
      <c r="BH46" s="142">
        <f t="shared" si="1"/>
        <v>2.63E-3</v>
      </c>
      <c r="BI46" s="142">
        <f t="shared" si="2"/>
        <v>0</v>
      </c>
      <c r="BJ46" s="142">
        <f t="shared" si="3"/>
        <v>0</v>
      </c>
      <c r="BK46" s="142">
        <f t="shared" si="4"/>
        <v>0</v>
      </c>
      <c r="BL46" s="143">
        <f t="shared" si="5"/>
        <v>0</v>
      </c>
    </row>
    <row r="47" spans="1:64" x14ac:dyDescent="0.3">
      <c r="A47" s="148" t="s">
        <v>303</v>
      </c>
      <c r="B47" s="144">
        <v>0</v>
      </c>
      <c r="C47" s="145">
        <v>0</v>
      </c>
      <c r="D47" s="145">
        <v>0</v>
      </c>
      <c r="E47" s="145">
        <v>0</v>
      </c>
      <c r="F47" s="145">
        <v>0</v>
      </c>
      <c r="G47" s="145">
        <v>0</v>
      </c>
      <c r="H47" s="146">
        <v>0</v>
      </c>
      <c r="I47" s="144">
        <v>0</v>
      </c>
      <c r="J47" s="145">
        <v>0</v>
      </c>
      <c r="K47" s="145">
        <v>0</v>
      </c>
      <c r="L47" s="145">
        <v>0</v>
      </c>
      <c r="M47" s="145">
        <v>0</v>
      </c>
      <c r="N47" s="145">
        <v>0</v>
      </c>
      <c r="O47" s="146">
        <v>0</v>
      </c>
      <c r="P47" s="144">
        <v>0</v>
      </c>
      <c r="Q47" s="145">
        <v>0</v>
      </c>
      <c r="R47" s="145">
        <v>0</v>
      </c>
      <c r="S47" s="145">
        <v>0</v>
      </c>
      <c r="T47" s="145">
        <v>0</v>
      </c>
      <c r="U47" s="145">
        <v>0</v>
      </c>
      <c r="V47" s="146">
        <v>0</v>
      </c>
      <c r="W47" s="144">
        <v>0</v>
      </c>
      <c r="X47" s="145">
        <v>0</v>
      </c>
      <c r="Y47" s="145">
        <v>0</v>
      </c>
      <c r="Z47" s="145">
        <v>0</v>
      </c>
      <c r="AA47" s="145">
        <v>0</v>
      </c>
      <c r="AB47" s="145">
        <v>0</v>
      </c>
      <c r="AC47" s="146">
        <v>0</v>
      </c>
      <c r="AD47" s="144">
        <v>0</v>
      </c>
      <c r="AE47" s="145">
        <v>0</v>
      </c>
      <c r="AF47" s="145">
        <v>0</v>
      </c>
      <c r="AG47" s="145">
        <v>0</v>
      </c>
      <c r="AH47" s="145">
        <v>0</v>
      </c>
      <c r="AI47" s="145">
        <v>0</v>
      </c>
      <c r="AJ47" s="146">
        <v>0</v>
      </c>
      <c r="AK47" s="144">
        <v>0</v>
      </c>
      <c r="AL47" s="145">
        <v>0</v>
      </c>
      <c r="AM47" s="145">
        <v>1.55</v>
      </c>
      <c r="AN47" s="145">
        <v>0</v>
      </c>
      <c r="AO47" s="145">
        <v>0</v>
      </c>
      <c r="AP47" s="145">
        <v>0</v>
      </c>
      <c r="AQ47" s="146">
        <v>0</v>
      </c>
      <c r="AR47" s="145">
        <v>0</v>
      </c>
      <c r="AS47" s="145">
        <v>0</v>
      </c>
      <c r="AT47" s="145">
        <v>0</v>
      </c>
      <c r="AU47" s="145">
        <v>0</v>
      </c>
      <c r="AV47" s="145">
        <v>0</v>
      </c>
      <c r="AW47" s="145">
        <v>0</v>
      </c>
      <c r="AX47" s="146">
        <v>0</v>
      </c>
      <c r="AY47" s="144">
        <v>0</v>
      </c>
      <c r="AZ47" s="145">
        <v>0</v>
      </c>
      <c r="BA47" s="145">
        <v>1.55</v>
      </c>
      <c r="BB47" s="145">
        <v>0</v>
      </c>
      <c r="BC47" s="145">
        <v>0</v>
      </c>
      <c r="BD47" s="145">
        <v>0</v>
      </c>
      <c r="BE47" s="146">
        <v>0</v>
      </c>
      <c r="BF47" s="144">
        <f t="shared" si="6"/>
        <v>0</v>
      </c>
      <c r="BG47" s="145">
        <f t="shared" si="0"/>
        <v>0</v>
      </c>
      <c r="BH47" s="145">
        <f t="shared" si="1"/>
        <v>1.5499999999999999E-3</v>
      </c>
      <c r="BI47" s="145">
        <f t="shared" si="2"/>
        <v>0</v>
      </c>
      <c r="BJ47" s="145">
        <f t="shared" si="3"/>
        <v>0</v>
      </c>
      <c r="BK47" s="145">
        <f t="shared" si="4"/>
        <v>0</v>
      </c>
      <c r="BL47" s="146">
        <f t="shared" si="5"/>
        <v>0</v>
      </c>
    </row>
    <row r="48" spans="1:64" x14ac:dyDescent="0.3">
      <c r="A48" s="147" t="s">
        <v>265</v>
      </c>
      <c r="B48" s="140">
        <v>0</v>
      </c>
      <c r="C48" s="141">
        <v>0</v>
      </c>
      <c r="D48" s="141">
        <v>0</v>
      </c>
      <c r="E48" s="141">
        <v>0</v>
      </c>
      <c r="F48" s="141">
        <v>0</v>
      </c>
      <c r="G48" s="141">
        <v>0</v>
      </c>
      <c r="H48" s="150">
        <v>0</v>
      </c>
      <c r="I48" s="140">
        <v>0</v>
      </c>
      <c r="J48" s="141">
        <v>1614.991</v>
      </c>
      <c r="K48" s="141">
        <v>0</v>
      </c>
      <c r="L48" s="141">
        <v>81.293000000000006</v>
      </c>
      <c r="M48" s="141">
        <v>0</v>
      </c>
      <c r="N48" s="141">
        <v>10.052</v>
      </c>
      <c r="O48" s="150">
        <v>0</v>
      </c>
      <c r="P48" s="140">
        <v>0</v>
      </c>
      <c r="Q48" s="141">
        <v>0</v>
      </c>
      <c r="R48" s="141">
        <v>0</v>
      </c>
      <c r="S48" s="141">
        <v>0</v>
      </c>
      <c r="T48" s="141">
        <v>0</v>
      </c>
      <c r="U48" s="141">
        <v>0</v>
      </c>
      <c r="V48" s="150">
        <v>0</v>
      </c>
      <c r="W48" s="140">
        <v>2.4617469999999999</v>
      </c>
      <c r="X48" s="141">
        <v>11955.010200000001</v>
      </c>
      <c r="Y48" s="141">
        <v>0</v>
      </c>
      <c r="Z48" s="141">
        <v>1881.1849400000001</v>
      </c>
      <c r="AA48" s="141">
        <v>0</v>
      </c>
      <c r="AB48" s="141">
        <v>0</v>
      </c>
      <c r="AC48" s="150">
        <v>0</v>
      </c>
      <c r="AD48" s="140">
        <v>0</v>
      </c>
      <c r="AE48" s="141">
        <v>2905.5904799999998</v>
      </c>
      <c r="AF48" s="141">
        <v>460.95405</v>
      </c>
      <c r="AG48" s="141">
        <v>0</v>
      </c>
      <c r="AH48" s="141">
        <v>0</v>
      </c>
      <c r="AI48" s="141">
        <v>0</v>
      </c>
      <c r="AJ48" s="150">
        <v>0</v>
      </c>
      <c r="AK48" s="140">
        <v>0</v>
      </c>
      <c r="AL48" s="141">
        <v>658.05907999999999</v>
      </c>
      <c r="AM48" s="141">
        <v>6.85</v>
      </c>
      <c r="AN48" s="141">
        <v>0</v>
      </c>
      <c r="AO48" s="141">
        <v>9.85</v>
      </c>
      <c r="AP48" s="141">
        <v>0</v>
      </c>
      <c r="AQ48" s="150">
        <v>0</v>
      </c>
      <c r="AR48" s="141">
        <v>407.22811745763829</v>
      </c>
      <c r="AS48" s="141">
        <v>60515.775689507806</v>
      </c>
      <c r="AT48" s="141">
        <v>12.719922354744</v>
      </c>
      <c r="AU48" s="141">
        <v>4298.8771257559119</v>
      </c>
      <c r="AV48" s="141">
        <v>0</v>
      </c>
      <c r="AW48" s="141">
        <v>902.88615656399998</v>
      </c>
      <c r="AX48" s="150">
        <v>0</v>
      </c>
      <c r="AY48" s="140">
        <v>409.68986445763829</v>
      </c>
      <c r="AZ48" s="142">
        <v>77649.42644950781</v>
      </c>
      <c r="BA48" s="142">
        <v>480.52397235474405</v>
      </c>
      <c r="BB48" s="142">
        <v>6261.3550657559117</v>
      </c>
      <c r="BC48" s="142">
        <v>9.85</v>
      </c>
      <c r="BD48" s="142">
        <v>912.938156564</v>
      </c>
      <c r="BE48" s="143">
        <v>0</v>
      </c>
      <c r="BF48" s="210">
        <f t="shared" si="6"/>
        <v>0.40968986445763828</v>
      </c>
      <c r="BG48" s="142">
        <f t="shared" si="0"/>
        <v>77.649426449507814</v>
      </c>
      <c r="BH48" s="142">
        <f t="shared" si="1"/>
        <v>0.48052397235474403</v>
      </c>
      <c r="BI48" s="142">
        <f t="shared" si="2"/>
        <v>6.2613550657559118</v>
      </c>
      <c r="BJ48" s="142">
        <f t="shared" si="3"/>
        <v>9.8499999999999994E-3</v>
      </c>
      <c r="BK48" s="142">
        <f t="shared" si="4"/>
        <v>0.91293815656400001</v>
      </c>
      <c r="BL48" s="143">
        <f t="shared" si="5"/>
        <v>0</v>
      </c>
    </row>
    <row r="49" spans="1:64" x14ac:dyDescent="0.3">
      <c r="A49" s="148" t="s">
        <v>266</v>
      </c>
      <c r="B49" s="144">
        <v>0</v>
      </c>
      <c r="C49" s="145">
        <v>0</v>
      </c>
      <c r="D49" s="145">
        <v>0</v>
      </c>
      <c r="E49" s="145">
        <v>0</v>
      </c>
      <c r="F49" s="145">
        <v>0</v>
      </c>
      <c r="G49" s="145">
        <v>0</v>
      </c>
      <c r="H49" s="146">
        <v>0</v>
      </c>
      <c r="I49" s="144">
        <v>0</v>
      </c>
      <c r="J49" s="145">
        <v>0</v>
      </c>
      <c r="K49" s="145">
        <v>0</v>
      </c>
      <c r="L49" s="145">
        <v>0</v>
      </c>
      <c r="M49" s="145">
        <v>0</v>
      </c>
      <c r="N49" s="145">
        <v>0</v>
      </c>
      <c r="O49" s="146">
        <v>0</v>
      </c>
      <c r="P49" s="144">
        <v>0</v>
      </c>
      <c r="Q49" s="145">
        <v>0</v>
      </c>
      <c r="R49" s="145">
        <v>0</v>
      </c>
      <c r="S49" s="145">
        <v>0</v>
      </c>
      <c r="T49" s="145">
        <v>0</v>
      </c>
      <c r="U49" s="145">
        <v>0</v>
      </c>
      <c r="V49" s="146">
        <v>0</v>
      </c>
      <c r="W49" s="144">
        <v>700.34</v>
      </c>
      <c r="X49" s="145">
        <v>2920</v>
      </c>
      <c r="Y49" s="145">
        <v>0</v>
      </c>
      <c r="Z49" s="145">
        <v>0</v>
      </c>
      <c r="AA49" s="145">
        <v>0</v>
      </c>
      <c r="AB49" s="145">
        <v>0</v>
      </c>
      <c r="AC49" s="146">
        <v>0</v>
      </c>
      <c r="AD49" s="144">
        <v>0</v>
      </c>
      <c r="AE49" s="145">
        <v>0</v>
      </c>
      <c r="AF49" s="145">
        <v>0</v>
      </c>
      <c r="AG49" s="145">
        <v>0</v>
      </c>
      <c r="AH49" s="145">
        <v>0</v>
      </c>
      <c r="AI49" s="145">
        <v>0</v>
      </c>
      <c r="AJ49" s="146">
        <v>0</v>
      </c>
      <c r="AK49" s="144">
        <v>0</v>
      </c>
      <c r="AL49" s="145">
        <v>100.87949999999999</v>
      </c>
      <c r="AM49" s="145">
        <v>4.53</v>
      </c>
      <c r="AN49" s="145">
        <v>0</v>
      </c>
      <c r="AO49" s="145">
        <v>0</v>
      </c>
      <c r="AP49" s="145">
        <v>0</v>
      </c>
      <c r="AQ49" s="146">
        <v>0</v>
      </c>
      <c r="AR49" s="145">
        <v>911.42520000000002</v>
      </c>
      <c r="AS49" s="145">
        <v>8528.654207603</v>
      </c>
      <c r="AT49" s="145">
        <v>0</v>
      </c>
      <c r="AU49" s="145">
        <v>0</v>
      </c>
      <c r="AV49" s="145">
        <v>0</v>
      </c>
      <c r="AW49" s="145">
        <v>0</v>
      </c>
      <c r="AX49" s="146">
        <v>0</v>
      </c>
      <c r="AY49" s="144">
        <v>1611.7652</v>
      </c>
      <c r="AZ49" s="145">
        <v>11549.533707602999</v>
      </c>
      <c r="BA49" s="145">
        <v>4.53</v>
      </c>
      <c r="BB49" s="145">
        <v>0</v>
      </c>
      <c r="BC49" s="145">
        <v>0</v>
      </c>
      <c r="BD49" s="145">
        <v>0</v>
      </c>
      <c r="BE49" s="146">
        <v>0</v>
      </c>
      <c r="BF49" s="144">
        <f t="shared" si="6"/>
        <v>1.6117652</v>
      </c>
      <c r="BG49" s="145">
        <f t="shared" si="0"/>
        <v>11.549533707602999</v>
      </c>
      <c r="BH49" s="145">
        <f t="shared" si="1"/>
        <v>4.5300000000000002E-3</v>
      </c>
      <c r="BI49" s="145">
        <f t="shared" si="2"/>
        <v>0</v>
      </c>
      <c r="BJ49" s="145">
        <f t="shared" si="3"/>
        <v>0</v>
      </c>
      <c r="BK49" s="145">
        <f t="shared" si="4"/>
        <v>0</v>
      </c>
      <c r="BL49" s="146">
        <f t="shared" si="5"/>
        <v>0</v>
      </c>
    </row>
    <row r="50" spans="1:64" x14ac:dyDescent="0.3">
      <c r="A50" s="147" t="s">
        <v>267</v>
      </c>
      <c r="B50" s="140">
        <v>0</v>
      </c>
      <c r="C50" s="141">
        <v>0</v>
      </c>
      <c r="D50" s="141">
        <v>0</v>
      </c>
      <c r="E50" s="141">
        <v>0</v>
      </c>
      <c r="F50" s="141">
        <v>0</v>
      </c>
      <c r="G50" s="141">
        <v>0</v>
      </c>
      <c r="H50" s="150">
        <v>0</v>
      </c>
      <c r="I50" s="140">
        <v>0</v>
      </c>
      <c r="J50" s="141">
        <v>0</v>
      </c>
      <c r="K50" s="141">
        <v>0</v>
      </c>
      <c r="L50" s="141">
        <v>0</v>
      </c>
      <c r="M50" s="141">
        <v>0</v>
      </c>
      <c r="N50" s="141">
        <v>0</v>
      </c>
      <c r="O50" s="150">
        <v>0</v>
      </c>
      <c r="P50" s="140">
        <v>0</v>
      </c>
      <c r="Q50" s="141">
        <v>0</v>
      </c>
      <c r="R50" s="141">
        <v>0</v>
      </c>
      <c r="S50" s="141">
        <v>0</v>
      </c>
      <c r="T50" s="141">
        <v>0</v>
      </c>
      <c r="U50" s="141">
        <v>0</v>
      </c>
      <c r="V50" s="150">
        <v>0</v>
      </c>
      <c r="W50" s="140">
        <v>0</v>
      </c>
      <c r="X50" s="141">
        <v>217.39703</v>
      </c>
      <c r="Y50" s="141">
        <v>0</v>
      </c>
      <c r="Z50" s="141">
        <v>293.74324999999999</v>
      </c>
      <c r="AA50" s="141">
        <v>0</v>
      </c>
      <c r="AB50" s="141">
        <v>0</v>
      </c>
      <c r="AC50" s="150">
        <v>0</v>
      </c>
      <c r="AD50" s="140">
        <v>0</v>
      </c>
      <c r="AE50" s="141">
        <v>0</v>
      </c>
      <c r="AF50" s="141">
        <v>3.46</v>
      </c>
      <c r="AG50" s="141">
        <v>0</v>
      </c>
      <c r="AH50" s="141">
        <v>381.07199999999995</v>
      </c>
      <c r="AI50" s="141">
        <v>0</v>
      </c>
      <c r="AJ50" s="150">
        <v>0</v>
      </c>
      <c r="AK50" s="140">
        <v>0</v>
      </c>
      <c r="AL50" s="141">
        <v>0</v>
      </c>
      <c r="AM50" s="141">
        <v>5.94</v>
      </c>
      <c r="AN50" s="141">
        <v>53.127740000000003</v>
      </c>
      <c r="AO50" s="141">
        <v>0</v>
      </c>
      <c r="AP50" s="141">
        <v>0</v>
      </c>
      <c r="AQ50" s="150">
        <v>0</v>
      </c>
      <c r="AR50" s="141">
        <v>0</v>
      </c>
      <c r="AS50" s="141">
        <v>0</v>
      </c>
      <c r="AT50" s="141">
        <v>0</v>
      </c>
      <c r="AU50" s="141">
        <v>0</v>
      </c>
      <c r="AV50" s="141">
        <v>0</v>
      </c>
      <c r="AW50" s="141">
        <v>0</v>
      </c>
      <c r="AX50" s="150">
        <v>0</v>
      </c>
      <c r="AY50" s="140">
        <v>0</v>
      </c>
      <c r="AZ50" s="142">
        <v>217.39703</v>
      </c>
      <c r="BA50" s="142">
        <v>9.4</v>
      </c>
      <c r="BB50" s="142">
        <v>346.87099000000001</v>
      </c>
      <c r="BC50" s="142">
        <v>381.07199999999995</v>
      </c>
      <c r="BD50" s="142">
        <v>0</v>
      </c>
      <c r="BE50" s="143">
        <v>0</v>
      </c>
      <c r="BF50" s="210">
        <f t="shared" si="6"/>
        <v>0</v>
      </c>
      <c r="BG50" s="142">
        <f t="shared" si="0"/>
        <v>0.21739702999999999</v>
      </c>
      <c r="BH50" s="142">
        <f t="shared" si="1"/>
        <v>9.4000000000000004E-3</v>
      </c>
      <c r="BI50" s="142">
        <f t="shared" si="2"/>
        <v>0.34687098999999999</v>
      </c>
      <c r="BJ50" s="142">
        <f t="shared" si="3"/>
        <v>0.38107199999999997</v>
      </c>
      <c r="BK50" s="142">
        <f t="shared" si="4"/>
        <v>0</v>
      </c>
      <c r="BL50" s="143">
        <f t="shared" si="5"/>
        <v>0</v>
      </c>
    </row>
    <row r="51" spans="1:64" x14ac:dyDescent="0.3">
      <c r="A51" s="148" t="s">
        <v>268</v>
      </c>
      <c r="B51" s="144">
        <v>0</v>
      </c>
      <c r="C51" s="145">
        <v>0</v>
      </c>
      <c r="D51" s="145">
        <v>0</v>
      </c>
      <c r="E51" s="145">
        <v>0</v>
      </c>
      <c r="F51" s="145">
        <v>0</v>
      </c>
      <c r="G51" s="145">
        <v>0</v>
      </c>
      <c r="H51" s="146">
        <v>0</v>
      </c>
      <c r="I51" s="144">
        <v>0</v>
      </c>
      <c r="J51" s="145">
        <v>123.97799999999999</v>
      </c>
      <c r="K51" s="145">
        <v>2.4510000000000001</v>
      </c>
      <c r="L51" s="145">
        <v>0.53200000000000003</v>
      </c>
      <c r="M51" s="145">
        <v>0</v>
      </c>
      <c r="N51" s="145">
        <v>0</v>
      </c>
      <c r="O51" s="146">
        <v>0</v>
      </c>
      <c r="P51" s="144">
        <v>0</v>
      </c>
      <c r="Q51" s="145">
        <v>0</v>
      </c>
      <c r="R51" s="145">
        <v>0</v>
      </c>
      <c r="S51" s="145">
        <v>0</v>
      </c>
      <c r="T51" s="145">
        <v>2.35</v>
      </c>
      <c r="U51" s="145">
        <v>0</v>
      </c>
      <c r="V51" s="146">
        <v>0</v>
      </c>
      <c r="W51" s="144">
        <v>7842.8388059999997</v>
      </c>
      <c r="X51" s="145">
        <v>25756.433488000002</v>
      </c>
      <c r="Y51" s="145">
        <v>0</v>
      </c>
      <c r="Z51" s="145">
        <v>0</v>
      </c>
      <c r="AA51" s="145">
        <v>0</v>
      </c>
      <c r="AB51" s="145">
        <v>0</v>
      </c>
      <c r="AC51" s="146">
        <v>0</v>
      </c>
      <c r="AD51" s="144">
        <v>96</v>
      </c>
      <c r="AE51" s="145">
        <v>89.176000000000016</v>
      </c>
      <c r="AF51" s="145">
        <v>0</v>
      </c>
      <c r="AG51" s="145">
        <v>0</v>
      </c>
      <c r="AH51" s="145">
        <v>202.36399999999998</v>
      </c>
      <c r="AI51" s="145">
        <v>0</v>
      </c>
      <c r="AJ51" s="146">
        <v>0</v>
      </c>
      <c r="AK51" s="144">
        <v>0</v>
      </c>
      <c r="AL51" s="145">
        <v>1.18</v>
      </c>
      <c r="AM51" s="145">
        <v>0</v>
      </c>
      <c r="AN51" s="145">
        <v>0</v>
      </c>
      <c r="AO51" s="145">
        <v>0</v>
      </c>
      <c r="AP51" s="145">
        <v>0</v>
      </c>
      <c r="AQ51" s="146">
        <v>0</v>
      </c>
      <c r="AR51" s="145">
        <v>11907.1574</v>
      </c>
      <c r="AS51" s="145">
        <v>28573.281775560001</v>
      </c>
      <c r="AT51" s="145">
        <v>0</v>
      </c>
      <c r="AU51" s="145">
        <v>0</v>
      </c>
      <c r="AV51" s="145">
        <v>0</v>
      </c>
      <c r="AW51" s="145">
        <v>0</v>
      </c>
      <c r="AX51" s="146">
        <v>0</v>
      </c>
      <c r="AY51" s="144">
        <v>19845.996206</v>
      </c>
      <c r="AZ51" s="145">
        <v>54544.049263560002</v>
      </c>
      <c r="BA51" s="145">
        <v>2.4510000000000001</v>
      </c>
      <c r="BB51" s="145">
        <v>0.53200000000000003</v>
      </c>
      <c r="BC51" s="145">
        <v>204.71399999999997</v>
      </c>
      <c r="BD51" s="145">
        <v>0</v>
      </c>
      <c r="BE51" s="146">
        <v>0</v>
      </c>
      <c r="BF51" s="144">
        <f t="shared" si="6"/>
        <v>19.845996205999999</v>
      </c>
      <c r="BG51" s="145">
        <f t="shared" si="0"/>
        <v>54.544049263560005</v>
      </c>
      <c r="BH51" s="145">
        <f t="shared" si="1"/>
        <v>2.4510000000000001E-3</v>
      </c>
      <c r="BI51" s="145">
        <f t="shared" si="2"/>
        <v>5.3200000000000003E-4</v>
      </c>
      <c r="BJ51" s="145">
        <f t="shared" si="3"/>
        <v>0.20471399999999998</v>
      </c>
      <c r="BK51" s="145">
        <f t="shared" si="4"/>
        <v>0</v>
      </c>
      <c r="BL51" s="146">
        <f t="shared" si="5"/>
        <v>0</v>
      </c>
    </row>
    <row r="52" spans="1:64" x14ac:dyDescent="0.3">
      <c r="A52" s="147" t="s">
        <v>271</v>
      </c>
      <c r="B52" s="140">
        <v>0</v>
      </c>
      <c r="C52" s="141">
        <v>0</v>
      </c>
      <c r="D52" s="141">
        <v>0</v>
      </c>
      <c r="E52" s="141">
        <v>0</v>
      </c>
      <c r="F52" s="141">
        <v>0</v>
      </c>
      <c r="G52" s="141">
        <v>0</v>
      </c>
      <c r="H52" s="150">
        <v>0</v>
      </c>
      <c r="I52" s="140">
        <v>0</v>
      </c>
      <c r="J52" s="141">
        <v>0</v>
      </c>
      <c r="K52" s="141">
        <v>0</v>
      </c>
      <c r="L52" s="141">
        <v>0</v>
      </c>
      <c r="M52" s="141">
        <v>0</v>
      </c>
      <c r="N52" s="141">
        <v>0</v>
      </c>
      <c r="O52" s="150">
        <v>0</v>
      </c>
      <c r="P52" s="140">
        <v>0</v>
      </c>
      <c r="Q52" s="141">
        <v>0</v>
      </c>
      <c r="R52" s="141">
        <v>0</v>
      </c>
      <c r="S52" s="141">
        <v>0</v>
      </c>
      <c r="T52" s="141">
        <v>0</v>
      </c>
      <c r="U52" s="141">
        <v>0</v>
      </c>
      <c r="V52" s="150">
        <v>0</v>
      </c>
      <c r="W52" s="140">
        <v>0</v>
      </c>
      <c r="X52" s="141">
        <v>18217.111712999998</v>
      </c>
      <c r="Y52" s="141">
        <v>0</v>
      </c>
      <c r="Z52" s="141">
        <v>0</v>
      </c>
      <c r="AA52" s="141">
        <v>0</v>
      </c>
      <c r="AB52" s="141">
        <v>0</v>
      </c>
      <c r="AC52" s="150">
        <v>0</v>
      </c>
      <c r="AD52" s="140">
        <v>0</v>
      </c>
      <c r="AE52" s="141">
        <v>0</v>
      </c>
      <c r="AF52" s="141">
        <v>0</v>
      </c>
      <c r="AG52" s="141">
        <v>0</v>
      </c>
      <c r="AH52" s="141">
        <v>0</v>
      </c>
      <c r="AI52" s="141">
        <v>0</v>
      </c>
      <c r="AJ52" s="150">
        <v>0</v>
      </c>
      <c r="AK52" s="140">
        <v>0</v>
      </c>
      <c r="AL52" s="141">
        <v>0</v>
      </c>
      <c r="AM52" s="141">
        <v>0</v>
      </c>
      <c r="AN52" s="141">
        <v>0</v>
      </c>
      <c r="AO52" s="141">
        <v>0</v>
      </c>
      <c r="AP52" s="141">
        <v>0</v>
      </c>
      <c r="AQ52" s="150">
        <v>0</v>
      </c>
      <c r="AR52" s="141">
        <v>0</v>
      </c>
      <c r="AS52" s="141">
        <v>0</v>
      </c>
      <c r="AT52" s="141">
        <v>0</v>
      </c>
      <c r="AU52" s="141">
        <v>0</v>
      </c>
      <c r="AV52" s="141">
        <v>0</v>
      </c>
      <c r="AW52" s="141">
        <v>0</v>
      </c>
      <c r="AX52" s="150">
        <v>0</v>
      </c>
      <c r="AY52" s="140">
        <v>0</v>
      </c>
      <c r="AZ52" s="142">
        <v>18217.111712999998</v>
      </c>
      <c r="BA52" s="142">
        <v>0</v>
      </c>
      <c r="BB52" s="142">
        <v>0</v>
      </c>
      <c r="BC52" s="142">
        <v>0</v>
      </c>
      <c r="BD52" s="142">
        <v>0</v>
      </c>
      <c r="BE52" s="143">
        <v>0</v>
      </c>
      <c r="BF52" s="210">
        <f t="shared" si="6"/>
        <v>0</v>
      </c>
      <c r="BG52" s="142">
        <f t="shared" si="0"/>
        <v>18.217111712999998</v>
      </c>
      <c r="BH52" s="142">
        <f t="shared" si="1"/>
        <v>0</v>
      </c>
      <c r="BI52" s="142">
        <f t="shared" si="2"/>
        <v>0</v>
      </c>
      <c r="BJ52" s="142">
        <f t="shared" si="3"/>
        <v>0</v>
      </c>
      <c r="BK52" s="142">
        <f t="shared" si="4"/>
        <v>0</v>
      </c>
      <c r="BL52" s="143">
        <f t="shared" si="5"/>
        <v>0</v>
      </c>
    </row>
    <row r="53" spans="1:64" x14ac:dyDescent="0.3">
      <c r="A53" s="148" t="s">
        <v>272</v>
      </c>
      <c r="B53" s="144">
        <v>0</v>
      </c>
      <c r="C53" s="145">
        <v>0</v>
      </c>
      <c r="D53" s="145">
        <v>0</v>
      </c>
      <c r="E53" s="145">
        <v>0</v>
      </c>
      <c r="F53" s="145">
        <v>0</v>
      </c>
      <c r="G53" s="145">
        <v>0</v>
      </c>
      <c r="H53" s="146">
        <v>0</v>
      </c>
      <c r="I53" s="144">
        <v>0</v>
      </c>
      <c r="J53" s="145">
        <v>0</v>
      </c>
      <c r="K53" s="145">
        <v>0</v>
      </c>
      <c r="L53" s="145">
        <v>0</v>
      </c>
      <c r="M53" s="145">
        <v>0</v>
      </c>
      <c r="N53" s="145">
        <v>0</v>
      </c>
      <c r="O53" s="146">
        <v>0</v>
      </c>
      <c r="P53" s="144">
        <v>0</v>
      </c>
      <c r="Q53" s="145">
        <v>0</v>
      </c>
      <c r="R53" s="145">
        <v>0</v>
      </c>
      <c r="S53" s="145">
        <v>0</v>
      </c>
      <c r="T53" s="145">
        <v>0</v>
      </c>
      <c r="U53" s="145">
        <v>0</v>
      </c>
      <c r="V53" s="146">
        <v>0</v>
      </c>
      <c r="W53" s="144">
        <v>0</v>
      </c>
      <c r="X53" s="145">
        <v>0</v>
      </c>
      <c r="Y53" s="145">
        <v>0</v>
      </c>
      <c r="Z53" s="145">
        <v>0</v>
      </c>
      <c r="AA53" s="145">
        <v>0</v>
      </c>
      <c r="AB53" s="145">
        <v>0</v>
      </c>
      <c r="AC53" s="146">
        <v>0</v>
      </c>
      <c r="AD53" s="144">
        <v>0</v>
      </c>
      <c r="AE53" s="145">
        <v>0</v>
      </c>
      <c r="AF53" s="145">
        <v>0</v>
      </c>
      <c r="AG53" s="145">
        <v>0</v>
      </c>
      <c r="AH53" s="145">
        <v>0</v>
      </c>
      <c r="AI53" s="145">
        <v>0</v>
      </c>
      <c r="AJ53" s="146">
        <v>0</v>
      </c>
      <c r="AK53" s="144">
        <v>0</v>
      </c>
      <c r="AL53" s="145">
        <v>0</v>
      </c>
      <c r="AM53" s="145">
        <v>0</v>
      </c>
      <c r="AN53" s="145">
        <v>0</v>
      </c>
      <c r="AO53" s="145">
        <v>0</v>
      </c>
      <c r="AP53" s="145">
        <v>0</v>
      </c>
      <c r="AQ53" s="146">
        <v>0</v>
      </c>
      <c r="AR53" s="145">
        <v>0</v>
      </c>
      <c r="AS53" s="145">
        <v>0</v>
      </c>
      <c r="AT53" s="145">
        <v>0</v>
      </c>
      <c r="AU53" s="145">
        <v>11.54806776</v>
      </c>
      <c r="AV53" s="145">
        <v>0</v>
      </c>
      <c r="AW53" s="145">
        <v>0</v>
      </c>
      <c r="AX53" s="146">
        <v>0</v>
      </c>
      <c r="AY53" s="144">
        <v>0</v>
      </c>
      <c r="AZ53" s="145">
        <v>0</v>
      </c>
      <c r="BA53" s="145">
        <v>0</v>
      </c>
      <c r="BB53" s="145">
        <v>11.54806776</v>
      </c>
      <c r="BC53" s="145">
        <v>0</v>
      </c>
      <c r="BD53" s="145">
        <v>0</v>
      </c>
      <c r="BE53" s="146">
        <v>0</v>
      </c>
      <c r="BF53" s="144">
        <f t="shared" si="6"/>
        <v>0</v>
      </c>
      <c r="BG53" s="145">
        <f t="shared" si="0"/>
        <v>0</v>
      </c>
      <c r="BH53" s="145">
        <f t="shared" si="1"/>
        <v>0</v>
      </c>
      <c r="BI53" s="145">
        <f t="shared" si="2"/>
        <v>1.1548067760000001E-2</v>
      </c>
      <c r="BJ53" s="145">
        <f t="shared" si="3"/>
        <v>0</v>
      </c>
      <c r="BK53" s="145">
        <f t="shared" si="4"/>
        <v>0</v>
      </c>
      <c r="BL53" s="146">
        <f t="shared" si="5"/>
        <v>0</v>
      </c>
    </row>
    <row r="54" spans="1:64" x14ac:dyDescent="0.3">
      <c r="A54" s="147" t="s">
        <v>273</v>
      </c>
      <c r="B54" s="140">
        <v>0</v>
      </c>
      <c r="C54" s="141">
        <v>0</v>
      </c>
      <c r="D54" s="141">
        <v>124.8</v>
      </c>
      <c r="E54" s="141">
        <v>0</v>
      </c>
      <c r="F54" s="141">
        <v>0</v>
      </c>
      <c r="G54" s="141">
        <v>0</v>
      </c>
      <c r="H54" s="150">
        <v>0</v>
      </c>
      <c r="I54" s="140">
        <v>0</v>
      </c>
      <c r="J54" s="141">
        <v>1019.18</v>
      </c>
      <c r="K54" s="141">
        <v>388.18</v>
      </c>
      <c r="L54" s="141">
        <v>2418.598</v>
      </c>
      <c r="M54" s="141">
        <v>153.375</v>
      </c>
      <c r="N54" s="141">
        <v>0</v>
      </c>
      <c r="O54" s="150">
        <v>0</v>
      </c>
      <c r="P54" s="140">
        <v>0</v>
      </c>
      <c r="Q54" s="141">
        <v>641.79203999999993</v>
      </c>
      <c r="R54" s="141">
        <v>0</v>
      </c>
      <c r="S54" s="141">
        <v>0</v>
      </c>
      <c r="T54" s="141">
        <v>0</v>
      </c>
      <c r="U54" s="141">
        <v>0</v>
      </c>
      <c r="V54" s="150">
        <v>0</v>
      </c>
      <c r="W54" s="140">
        <v>0</v>
      </c>
      <c r="X54" s="141">
        <v>27904.580679999999</v>
      </c>
      <c r="Y54" s="141">
        <v>28056.15</v>
      </c>
      <c r="Z54" s="141">
        <v>4382.6027089999898</v>
      </c>
      <c r="AA54" s="141">
        <v>0</v>
      </c>
      <c r="AB54" s="141">
        <v>0</v>
      </c>
      <c r="AC54" s="150">
        <v>0</v>
      </c>
      <c r="AD54" s="140">
        <v>0</v>
      </c>
      <c r="AE54" s="141">
        <v>24214.650172534792</v>
      </c>
      <c r="AF54" s="141">
        <v>879.57959000000005</v>
      </c>
      <c r="AG54" s="141">
        <v>0</v>
      </c>
      <c r="AH54" s="141">
        <v>3.8849999999999998</v>
      </c>
      <c r="AI54" s="141">
        <v>0</v>
      </c>
      <c r="AJ54" s="150">
        <v>1076.1482100000001</v>
      </c>
      <c r="AK54" s="140">
        <v>0</v>
      </c>
      <c r="AL54" s="141">
        <v>771.98</v>
      </c>
      <c r="AM54" s="141">
        <v>315.48446511039998</v>
      </c>
      <c r="AN54" s="141">
        <v>4423.9922625280005</v>
      </c>
      <c r="AO54" s="141">
        <v>3741.5885621997004</v>
      </c>
      <c r="AP54" s="141">
        <v>0</v>
      </c>
      <c r="AQ54" s="150">
        <v>0</v>
      </c>
      <c r="AR54" s="141">
        <v>962.1240655787376</v>
      </c>
      <c r="AS54" s="141">
        <v>101730.38060616005</v>
      </c>
      <c r="AT54" s="141">
        <v>17049.704462202339</v>
      </c>
      <c r="AU54" s="141">
        <v>75151.462234008301</v>
      </c>
      <c r="AV54" s="141">
        <v>2744.8387183382338</v>
      </c>
      <c r="AW54" s="141">
        <v>33204.379999999997</v>
      </c>
      <c r="AX54" s="150">
        <v>0</v>
      </c>
      <c r="AY54" s="140">
        <v>962.1240655787376</v>
      </c>
      <c r="AZ54" s="142">
        <v>156282.56349869483</v>
      </c>
      <c r="BA54" s="142">
        <v>46813.898517312744</v>
      </c>
      <c r="BB54" s="142">
        <v>86376.655205536284</v>
      </c>
      <c r="BC54" s="142">
        <v>6643.6872805379344</v>
      </c>
      <c r="BD54" s="142">
        <v>33204.379999999997</v>
      </c>
      <c r="BE54" s="143">
        <v>1076.1482100000001</v>
      </c>
      <c r="BF54" s="210">
        <f t="shared" si="6"/>
        <v>0.96212406557873764</v>
      </c>
      <c r="BG54" s="142">
        <f t="shared" si="0"/>
        <v>156.28256349869483</v>
      </c>
      <c r="BH54" s="142">
        <f t="shared" si="1"/>
        <v>46.813898517312744</v>
      </c>
      <c r="BI54" s="142">
        <f t="shared" si="2"/>
        <v>86.376655205536281</v>
      </c>
      <c r="BJ54" s="142">
        <f t="shared" si="3"/>
        <v>6.6436872805379341</v>
      </c>
      <c r="BK54" s="142">
        <f t="shared" si="4"/>
        <v>33.20438</v>
      </c>
      <c r="BL54" s="143">
        <f t="shared" si="5"/>
        <v>1.0761482100000002</v>
      </c>
    </row>
    <row r="55" spans="1:64" x14ac:dyDescent="0.3">
      <c r="A55" s="148" t="s">
        <v>274</v>
      </c>
      <c r="B55" s="144">
        <v>0</v>
      </c>
      <c r="C55" s="145">
        <v>0</v>
      </c>
      <c r="D55" s="145">
        <v>0</v>
      </c>
      <c r="E55" s="145">
        <v>0</v>
      </c>
      <c r="F55" s="145">
        <v>0</v>
      </c>
      <c r="G55" s="145">
        <v>0</v>
      </c>
      <c r="H55" s="146">
        <v>0</v>
      </c>
      <c r="I55" s="144">
        <v>0</v>
      </c>
      <c r="J55" s="145">
        <v>0</v>
      </c>
      <c r="K55" s="145">
        <v>0</v>
      </c>
      <c r="L55" s="145">
        <v>0</v>
      </c>
      <c r="M55" s="145">
        <v>0</v>
      </c>
      <c r="N55" s="145">
        <v>0</v>
      </c>
      <c r="O55" s="146">
        <v>0</v>
      </c>
      <c r="P55" s="144">
        <v>0</v>
      </c>
      <c r="Q55" s="145">
        <v>0</v>
      </c>
      <c r="R55" s="145">
        <v>0</v>
      </c>
      <c r="S55" s="145">
        <v>0</v>
      </c>
      <c r="T55" s="145">
        <v>0</v>
      </c>
      <c r="U55" s="145">
        <v>0</v>
      </c>
      <c r="V55" s="146">
        <v>0</v>
      </c>
      <c r="W55" s="144">
        <v>0</v>
      </c>
      <c r="X55" s="145">
        <v>0</v>
      </c>
      <c r="Y55" s="145">
        <v>46.761510000000001</v>
      </c>
      <c r="Z55" s="145">
        <v>0</v>
      </c>
      <c r="AA55" s="145">
        <v>0</v>
      </c>
      <c r="AB55" s="145">
        <v>0</v>
      </c>
      <c r="AC55" s="146">
        <v>0</v>
      </c>
      <c r="AD55" s="144">
        <v>0</v>
      </c>
      <c r="AE55" s="145">
        <v>0</v>
      </c>
      <c r="AF55" s="145">
        <v>0</v>
      </c>
      <c r="AG55" s="145">
        <v>0</v>
      </c>
      <c r="AH55" s="145">
        <v>0</v>
      </c>
      <c r="AI55" s="145">
        <v>0</v>
      </c>
      <c r="AJ55" s="146">
        <v>0</v>
      </c>
      <c r="AK55" s="144">
        <v>0</v>
      </c>
      <c r="AL55" s="145">
        <v>0</v>
      </c>
      <c r="AM55" s="145">
        <v>9.52</v>
      </c>
      <c r="AN55" s="145">
        <v>0</v>
      </c>
      <c r="AO55" s="145">
        <v>0</v>
      </c>
      <c r="AP55" s="145">
        <v>0</v>
      </c>
      <c r="AQ55" s="146">
        <v>0</v>
      </c>
      <c r="AR55" s="145">
        <v>0</v>
      </c>
      <c r="AS55" s="145">
        <v>0</v>
      </c>
      <c r="AT55" s="145">
        <v>0</v>
      </c>
      <c r="AU55" s="145">
        <v>0</v>
      </c>
      <c r="AV55" s="145">
        <v>0</v>
      </c>
      <c r="AW55" s="145">
        <v>0</v>
      </c>
      <c r="AX55" s="146">
        <v>0</v>
      </c>
      <c r="AY55" s="144">
        <v>0</v>
      </c>
      <c r="AZ55" s="145">
        <v>0</v>
      </c>
      <c r="BA55" s="145">
        <v>56.281509999999997</v>
      </c>
      <c r="BB55" s="145">
        <v>0</v>
      </c>
      <c r="BC55" s="145">
        <v>0</v>
      </c>
      <c r="BD55" s="145">
        <v>0</v>
      </c>
      <c r="BE55" s="146">
        <v>0</v>
      </c>
      <c r="BF55" s="144">
        <f t="shared" si="6"/>
        <v>0</v>
      </c>
      <c r="BG55" s="145">
        <f t="shared" si="0"/>
        <v>0</v>
      </c>
      <c r="BH55" s="145">
        <f t="shared" si="1"/>
        <v>5.628151E-2</v>
      </c>
      <c r="BI55" s="145">
        <f t="shared" si="2"/>
        <v>0</v>
      </c>
      <c r="BJ55" s="145">
        <f t="shared" si="3"/>
        <v>0</v>
      </c>
      <c r="BK55" s="145">
        <f t="shared" si="4"/>
        <v>0</v>
      </c>
      <c r="BL55" s="146">
        <f t="shared" si="5"/>
        <v>0</v>
      </c>
    </row>
    <row r="56" spans="1:64" s="33" customFormat="1" x14ac:dyDescent="0.3">
      <c r="A56" s="154" t="s">
        <v>46</v>
      </c>
      <c r="B56" s="151">
        <v>0</v>
      </c>
      <c r="C56" s="152">
        <v>86067.269260060377</v>
      </c>
      <c r="D56" s="152">
        <v>653532.68541300006</v>
      </c>
      <c r="E56" s="152">
        <v>230471.33422399999</v>
      </c>
      <c r="F56" s="152">
        <v>25552.420265342527</v>
      </c>
      <c r="G56" s="152">
        <v>0</v>
      </c>
      <c r="H56" s="153">
        <v>0</v>
      </c>
      <c r="I56" s="151">
        <v>0</v>
      </c>
      <c r="J56" s="152">
        <v>25.327000000000002</v>
      </c>
      <c r="K56" s="152">
        <v>133.05799999999999</v>
      </c>
      <c r="L56" s="152">
        <v>22.687999999999999</v>
      </c>
      <c r="M56" s="152">
        <v>38.479999999999997</v>
      </c>
      <c r="N56" s="152">
        <v>0</v>
      </c>
      <c r="O56" s="153">
        <v>0</v>
      </c>
      <c r="P56" s="151">
        <v>0</v>
      </c>
      <c r="Q56" s="152">
        <v>3801.2551742000014</v>
      </c>
      <c r="R56" s="152">
        <v>171559.40949935003</v>
      </c>
      <c r="S56" s="152">
        <v>682.61480000000006</v>
      </c>
      <c r="T56" s="152">
        <v>71703.202362999989</v>
      </c>
      <c r="U56" s="152">
        <v>0</v>
      </c>
      <c r="V56" s="153">
        <v>0</v>
      </c>
      <c r="W56" s="151">
        <v>3175</v>
      </c>
      <c r="X56" s="152">
        <v>10178.265198999999</v>
      </c>
      <c r="Y56" s="152">
        <v>26268.565989999999</v>
      </c>
      <c r="Z56" s="152">
        <v>11476.255390000002</v>
      </c>
      <c r="AA56" s="152">
        <v>0</v>
      </c>
      <c r="AB56" s="152">
        <v>0</v>
      </c>
      <c r="AC56" s="153">
        <v>0</v>
      </c>
      <c r="AD56" s="151">
        <v>0</v>
      </c>
      <c r="AE56" s="152">
        <v>58.751999999999995</v>
      </c>
      <c r="AF56" s="152">
        <v>18613.829429999998</v>
      </c>
      <c r="AG56" s="152">
        <v>4281.2930299999989</v>
      </c>
      <c r="AH56" s="152">
        <v>2467.1737305260026</v>
      </c>
      <c r="AI56" s="152">
        <v>0</v>
      </c>
      <c r="AJ56" s="153">
        <v>253.53448</v>
      </c>
      <c r="AK56" s="151">
        <v>0</v>
      </c>
      <c r="AL56" s="152">
        <v>17.239999999999998</v>
      </c>
      <c r="AM56" s="152">
        <v>401.79</v>
      </c>
      <c r="AN56" s="152">
        <v>1.1693</v>
      </c>
      <c r="AO56" s="152">
        <v>129.72022999999999</v>
      </c>
      <c r="AP56" s="152">
        <v>0</v>
      </c>
      <c r="AQ56" s="153">
        <v>0</v>
      </c>
      <c r="AR56" s="152">
        <v>0</v>
      </c>
      <c r="AS56" s="152">
        <v>0</v>
      </c>
      <c r="AT56" s="152">
        <v>524.94000000000005</v>
      </c>
      <c r="AU56" s="152">
        <v>0</v>
      </c>
      <c r="AV56" s="152">
        <v>0</v>
      </c>
      <c r="AW56" s="152">
        <v>8049.1890739640003</v>
      </c>
      <c r="AX56" s="153">
        <v>0</v>
      </c>
      <c r="AY56" s="151">
        <v>3175</v>
      </c>
      <c r="AZ56" s="152">
        <v>100148.10863326036</v>
      </c>
      <c r="BA56" s="152">
        <v>871034.27833235008</v>
      </c>
      <c r="BB56" s="152">
        <v>246935.35474400001</v>
      </c>
      <c r="BC56" s="152">
        <v>99890.996588868526</v>
      </c>
      <c r="BD56" s="152">
        <v>8049.1890739640003</v>
      </c>
      <c r="BE56" s="153">
        <v>253.53448</v>
      </c>
      <c r="BF56" s="151">
        <f t="shared" si="6"/>
        <v>3.1749999999999998</v>
      </c>
      <c r="BG56" s="152">
        <f t="shared" si="0"/>
        <v>100.14810863326036</v>
      </c>
      <c r="BH56" s="152">
        <f t="shared" si="1"/>
        <v>871.03427833235003</v>
      </c>
      <c r="BI56" s="152">
        <f t="shared" si="2"/>
        <v>246.93535474400002</v>
      </c>
      <c r="BJ56" s="152">
        <f t="shared" si="3"/>
        <v>99.890996588868532</v>
      </c>
      <c r="BK56" s="152">
        <f t="shared" si="4"/>
        <v>8.0491890739639995</v>
      </c>
      <c r="BL56" s="153">
        <f t="shared" si="5"/>
        <v>0.25353448000000001</v>
      </c>
    </row>
    <row r="57" spans="1:64" x14ac:dyDescent="0.3">
      <c r="A57" s="147" t="s">
        <v>174</v>
      </c>
      <c r="B57" s="140">
        <v>0</v>
      </c>
      <c r="C57" s="141">
        <v>86067.269260060377</v>
      </c>
      <c r="D57" s="141">
        <v>462045.97371699999</v>
      </c>
      <c r="E57" s="141">
        <v>230268.571635</v>
      </c>
      <c r="F57" s="141">
        <v>25550.945944342526</v>
      </c>
      <c r="G57" s="141">
        <v>0</v>
      </c>
      <c r="H57" s="150">
        <v>0</v>
      </c>
      <c r="I57" s="140">
        <v>0</v>
      </c>
      <c r="J57" s="141">
        <v>0</v>
      </c>
      <c r="K57" s="141">
        <v>0</v>
      </c>
      <c r="L57" s="141">
        <v>0</v>
      </c>
      <c r="M57" s="141">
        <v>0</v>
      </c>
      <c r="N57" s="141">
        <v>0</v>
      </c>
      <c r="O57" s="150">
        <v>0</v>
      </c>
      <c r="P57" s="140">
        <v>0</v>
      </c>
      <c r="Q57" s="141">
        <v>0</v>
      </c>
      <c r="R57" s="141">
        <v>65.731800000000007</v>
      </c>
      <c r="S57" s="141">
        <v>0</v>
      </c>
      <c r="T57" s="141">
        <v>23.01</v>
      </c>
      <c r="U57" s="141">
        <v>0</v>
      </c>
      <c r="V57" s="150">
        <v>0</v>
      </c>
      <c r="W57" s="140">
        <v>0</v>
      </c>
      <c r="X57" s="141">
        <v>0</v>
      </c>
      <c r="Y57" s="141">
        <v>0</v>
      </c>
      <c r="Z57" s="141">
        <v>0</v>
      </c>
      <c r="AA57" s="141">
        <v>0</v>
      </c>
      <c r="AB57" s="141">
        <v>0</v>
      </c>
      <c r="AC57" s="150">
        <v>0</v>
      </c>
      <c r="AD57" s="140">
        <v>0</v>
      </c>
      <c r="AE57" s="141">
        <v>0</v>
      </c>
      <c r="AF57" s="141">
        <v>320.63231999999999</v>
      </c>
      <c r="AG57" s="141">
        <v>0</v>
      </c>
      <c r="AH57" s="141">
        <v>0</v>
      </c>
      <c r="AI57" s="141">
        <v>0</v>
      </c>
      <c r="AJ57" s="150">
        <v>0</v>
      </c>
      <c r="AK57" s="140">
        <v>0</v>
      </c>
      <c r="AL57" s="141">
        <v>0</v>
      </c>
      <c r="AM57" s="141">
        <v>28.84</v>
      </c>
      <c r="AN57" s="141">
        <v>0</v>
      </c>
      <c r="AO57" s="141">
        <v>0</v>
      </c>
      <c r="AP57" s="141">
        <v>0</v>
      </c>
      <c r="AQ57" s="150">
        <v>0</v>
      </c>
      <c r="AR57" s="141">
        <v>0</v>
      </c>
      <c r="AS57" s="141">
        <v>0</v>
      </c>
      <c r="AT57" s="141">
        <v>0</v>
      </c>
      <c r="AU57" s="141">
        <v>0</v>
      </c>
      <c r="AV57" s="141">
        <v>0</v>
      </c>
      <c r="AW57" s="141">
        <v>0</v>
      </c>
      <c r="AX57" s="150">
        <v>0</v>
      </c>
      <c r="AY57" s="140">
        <v>0</v>
      </c>
      <c r="AZ57" s="142">
        <v>86067.269260060377</v>
      </c>
      <c r="BA57" s="142">
        <v>462461.177837</v>
      </c>
      <c r="BB57" s="142">
        <v>230268.571635</v>
      </c>
      <c r="BC57" s="142">
        <v>25573.955944342524</v>
      </c>
      <c r="BD57" s="142">
        <v>0</v>
      </c>
      <c r="BE57" s="143">
        <v>0</v>
      </c>
      <c r="BF57" s="210">
        <f t="shared" si="6"/>
        <v>0</v>
      </c>
      <c r="BG57" s="142">
        <f t="shared" si="0"/>
        <v>86.067269260060371</v>
      </c>
      <c r="BH57" s="142">
        <f t="shared" si="1"/>
        <v>462.46117783699998</v>
      </c>
      <c r="BI57" s="142">
        <f t="shared" si="2"/>
        <v>230.268571635</v>
      </c>
      <c r="BJ57" s="142">
        <f t="shared" si="3"/>
        <v>25.573955944342526</v>
      </c>
      <c r="BK57" s="142">
        <f t="shared" si="4"/>
        <v>0</v>
      </c>
      <c r="BL57" s="143">
        <f t="shared" si="5"/>
        <v>0</v>
      </c>
    </row>
    <row r="58" spans="1:64" x14ac:dyDescent="0.3">
      <c r="A58" s="148" t="s">
        <v>175</v>
      </c>
      <c r="B58" s="144">
        <v>0</v>
      </c>
      <c r="C58" s="145">
        <v>0</v>
      </c>
      <c r="D58" s="145">
        <v>127582.13279999999</v>
      </c>
      <c r="E58" s="145">
        <v>202.76258900000002</v>
      </c>
      <c r="F58" s="145">
        <v>1.474321</v>
      </c>
      <c r="G58" s="145">
        <v>0</v>
      </c>
      <c r="H58" s="146">
        <v>0</v>
      </c>
      <c r="I58" s="144">
        <v>0</v>
      </c>
      <c r="J58" s="145">
        <v>0</v>
      </c>
      <c r="K58" s="145">
        <v>0</v>
      </c>
      <c r="L58" s="145">
        <v>0</v>
      </c>
      <c r="M58" s="145">
        <v>0</v>
      </c>
      <c r="N58" s="145">
        <v>0</v>
      </c>
      <c r="O58" s="146">
        <v>0</v>
      </c>
      <c r="P58" s="144">
        <v>0</v>
      </c>
      <c r="Q58" s="145">
        <v>0</v>
      </c>
      <c r="R58" s="145">
        <v>0</v>
      </c>
      <c r="S58" s="145">
        <v>0</v>
      </c>
      <c r="T58" s="145">
        <v>0</v>
      </c>
      <c r="U58" s="145">
        <v>0</v>
      </c>
      <c r="V58" s="146">
        <v>0</v>
      </c>
      <c r="W58" s="144">
        <v>0</v>
      </c>
      <c r="X58" s="145">
        <v>113</v>
      </c>
      <c r="Y58" s="145">
        <v>2825.673182</v>
      </c>
      <c r="Z58" s="145">
        <v>10334.066478000001</v>
      </c>
      <c r="AA58" s="145">
        <v>0</v>
      </c>
      <c r="AB58" s="145">
        <v>0</v>
      </c>
      <c r="AC58" s="146">
        <v>0</v>
      </c>
      <c r="AD58" s="144">
        <v>0</v>
      </c>
      <c r="AE58" s="145">
        <v>0</v>
      </c>
      <c r="AF58" s="145">
        <v>1269.0540799999999</v>
      </c>
      <c r="AG58" s="145">
        <v>0</v>
      </c>
      <c r="AH58" s="145">
        <v>0</v>
      </c>
      <c r="AI58" s="145">
        <v>0</v>
      </c>
      <c r="AJ58" s="146">
        <v>240.58047999999999</v>
      </c>
      <c r="AK58" s="144">
        <v>0</v>
      </c>
      <c r="AL58" s="145">
        <v>0</v>
      </c>
      <c r="AM58" s="145">
        <v>144.93</v>
      </c>
      <c r="AN58" s="145">
        <v>1.1693</v>
      </c>
      <c r="AO58" s="145">
        <v>59.970229999999994</v>
      </c>
      <c r="AP58" s="145">
        <v>0</v>
      </c>
      <c r="AQ58" s="146">
        <v>0</v>
      </c>
      <c r="AR58" s="145">
        <v>0</v>
      </c>
      <c r="AS58" s="145">
        <v>0</v>
      </c>
      <c r="AT58" s="145">
        <v>0</v>
      </c>
      <c r="AU58" s="145">
        <v>0</v>
      </c>
      <c r="AV58" s="145">
        <v>0</v>
      </c>
      <c r="AW58" s="145">
        <v>0</v>
      </c>
      <c r="AX58" s="146">
        <v>0</v>
      </c>
      <c r="AY58" s="144">
        <v>0</v>
      </c>
      <c r="AZ58" s="145">
        <v>113</v>
      </c>
      <c r="BA58" s="145">
        <v>131821.79006199999</v>
      </c>
      <c r="BB58" s="145">
        <v>10537.998367</v>
      </c>
      <c r="BC58" s="145">
        <v>61.444550999999997</v>
      </c>
      <c r="BD58" s="145">
        <v>0</v>
      </c>
      <c r="BE58" s="146">
        <v>240.58047999999999</v>
      </c>
      <c r="BF58" s="144">
        <f t="shared" si="6"/>
        <v>0</v>
      </c>
      <c r="BG58" s="145">
        <f t="shared" si="0"/>
        <v>0.113</v>
      </c>
      <c r="BH58" s="145">
        <f t="shared" si="1"/>
        <v>131.82179006199999</v>
      </c>
      <c r="BI58" s="145">
        <f t="shared" si="2"/>
        <v>10.537998367</v>
      </c>
      <c r="BJ58" s="145">
        <f t="shared" si="3"/>
        <v>6.1444551E-2</v>
      </c>
      <c r="BK58" s="145">
        <f t="shared" si="4"/>
        <v>0</v>
      </c>
      <c r="BL58" s="146">
        <f t="shared" si="5"/>
        <v>0.24058047999999999</v>
      </c>
    </row>
    <row r="59" spans="1:64" x14ac:dyDescent="0.3">
      <c r="A59" s="147" t="s">
        <v>176</v>
      </c>
      <c r="B59" s="140">
        <v>0</v>
      </c>
      <c r="C59" s="141">
        <v>0</v>
      </c>
      <c r="D59" s="141">
        <v>58629.790360000006</v>
      </c>
      <c r="E59" s="141">
        <v>0</v>
      </c>
      <c r="F59" s="141">
        <v>0</v>
      </c>
      <c r="G59" s="141">
        <v>0</v>
      </c>
      <c r="H59" s="150">
        <v>0</v>
      </c>
      <c r="I59" s="140">
        <v>0</v>
      </c>
      <c r="J59" s="141">
        <v>0</v>
      </c>
      <c r="K59" s="141">
        <v>5.2949999999999999</v>
      </c>
      <c r="L59" s="141">
        <v>0.04</v>
      </c>
      <c r="M59" s="141">
        <v>38.479999999999997</v>
      </c>
      <c r="N59" s="141">
        <v>0</v>
      </c>
      <c r="O59" s="150">
        <v>0</v>
      </c>
      <c r="P59" s="140">
        <v>0</v>
      </c>
      <c r="Q59" s="141">
        <v>3801.2551742000014</v>
      </c>
      <c r="R59" s="141">
        <v>170244.84999935</v>
      </c>
      <c r="S59" s="141">
        <v>664.39700000000005</v>
      </c>
      <c r="T59" s="141">
        <v>71663.637362999987</v>
      </c>
      <c r="U59" s="141">
        <v>0</v>
      </c>
      <c r="V59" s="150">
        <v>0</v>
      </c>
      <c r="W59" s="140">
        <v>0</v>
      </c>
      <c r="X59" s="141">
        <v>0</v>
      </c>
      <c r="Y59" s="141">
        <v>22086.858862000001</v>
      </c>
      <c r="Z59" s="141">
        <v>0</v>
      </c>
      <c r="AA59" s="141">
        <v>0</v>
      </c>
      <c r="AB59" s="141">
        <v>0</v>
      </c>
      <c r="AC59" s="150">
        <v>0</v>
      </c>
      <c r="AD59" s="140">
        <v>0</v>
      </c>
      <c r="AE59" s="141">
        <v>0</v>
      </c>
      <c r="AF59" s="141">
        <v>12676.578</v>
      </c>
      <c r="AG59" s="141">
        <v>0</v>
      </c>
      <c r="AH59" s="141">
        <v>0</v>
      </c>
      <c r="AI59" s="141">
        <v>0</v>
      </c>
      <c r="AJ59" s="150">
        <v>12.954000000000001</v>
      </c>
      <c r="AK59" s="140">
        <v>0</v>
      </c>
      <c r="AL59" s="141">
        <v>17.239999999999998</v>
      </c>
      <c r="AM59" s="141">
        <v>10.9</v>
      </c>
      <c r="AN59" s="141">
        <v>0</v>
      </c>
      <c r="AO59" s="141">
        <v>66.900000000000006</v>
      </c>
      <c r="AP59" s="141">
        <v>0</v>
      </c>
      <c r="AQ59" s="150">
        <v>0</v>
      </c>
      <c r="AR59" s="141">
        <v>0</v>
      </c>
      <c r="AS59" s="141">
        <v>0</v>
      </c>
      <c r="AT59" s="141">
        <v>524.94000000000005</v>
      </c>
      <c r="AU59" s="141">
        <v>0</v>
      </c>
      <c r="AV59" s="141">
        <v>0</v>
      </c>
      <c r="AW59" s="141">
        <v>8049.1890739640003</v>
      </c>
      <c r="AX59" s="150">
        <v>0</v>
      </c>
      <c r="AY59" s="140">
        <v>0</v>
      </c>
      <c r="AZ59" s="142">
        <v>3818.4951742000012</v>
      </c>
      <c r="BA59" s="142">
        <v>264179.21222135</v>
      </c>
      <c r="BB59" s="142">
        <v>664.43700000000001</v>
      </c>
      <c r="BC59" s="142">
        <v>71769.017362999992</v>
      </c>
      <c r="BD59" s="142">
        <v>8049.1890739640003</v>
      </c>
      <c r="BE59" s="143">
        <v>12.954000000000001</v>
      </c>
      <c r="BF59" s="210">
        <f t="shared" si="6"/>
        <v>0</v>
      </c>
      <c r="BG59" s="142">
        <f t="shared" si="0"/>
        <v>3.8184951742000011</v>
      </c>
      <c r="BH59" s="142">
        <f t="shared" si="1"/>
        <v>264.17921222134999</v>
      </c>
      <c r="BI59" s="142">
        <f t="shared" si="2"/>
        <v>0.66443700000000006</v>
      </c>
      <c r="BJ59" s="142">
        <f t="shared" si="3"/>
        <v>71.769017362999989</v>
      </c>
      <c r="BK59" s="142">
        <f t="shared" si="4"/>
        <v>8.0491890739639995</v>
      </c>
      <c r="BL59" s="143">
        <f t="shared" si="5"/>
        <v>1.2954E-2</v>
      </c>
    </row>
    <row r="60" spans="1:64" x14ac:dyDescent="0.3">
      <c r="A60" s="148" t="s">
        <v>177</v>
      </c>
      <c r="B60" s="144">
        <v>0</v>
      </c>
      <c r="C60" s="145">
        <v>0</v>
      </c>
      <c r="D60" s="145">
        <v>2357.4582530000002</v>
      </c>
      <c r="E60" s="145">
        <v>0</v>
      </c>
      <c r="F60" s="145">
        <v>0</v>
      </c>
      <c r="G60" s="145">
        <v>0</v>
      </c>
      <c r="H60" s="146">
        <v>0</v>
      </c>
      <c r="I60" s="144">
        <v>0</v>
      </c>
      <c r="J60" s="145">
        <v>0</v>
      </c>
      <c r="K60" s="145">
        <v>0</v>
      </c>
      <c r="L60" s="145">
        <v>0</v>
      </c>
      <c r="M60" s="145">
        <v>0</v>
      </c>
      <c r="N60" s="145">
        <v>0</v>
      </c>
      <c r="O60" s="146">
        <v>0</v>
      </c>
      <c r="P60" s="144">
        <v>0</v>
      </c>
      <c r="Q60" s="145">
        <v>0</v>
      </c>
      <c r="R60" s="145">
        <v>15.008800000000001</v>
      </c>
      <c r="S60" s="145">
        <v>16.170000000000002</v>
      </c>
      <c r="T60" s="145">
        <v>12.55</v>
      </c>
      <c r="U60" s="145">
        <v>0</v>
      </c>
      <c r="V60" s="146">
        <v>0</v>
      </c>
      <c r="W60" s="144">
        <v>0</v>
      </c>
      <c r="X60" s="145">
        <v>0</v>
      </c>
      <c r="Y60" s="145">
        <v>1328.44307</v>
      </c>
      <c r="Z60" s="145">
        <v>548.23124000000007</v>
      </c>
      <c r="AA60" s="145">
        <v>0</v>
      </c>
      <c r="AB60" s="145">
        <v>0</v>
      </c>
      <c r="AC60" s="146">
        <v>0</v>
      </c>
      <c r="AD60" s="144">
        <v>0</v>
      </c>
      <c r="AE60" s="145">
        <v>58.751999999999995</v>
      </c>
      <c r="AF60" s="145">
        <v>1709.7280000000001</v>
      </c>
      <c r="AG60" s="145">
        <v>660</v>
      </c>
      <c r="AH60" s="145">
        <v>0</v>
      </c>
      <c r="AI60" s="145">
        <v>0</v>
      </c>
      <c r="AJ60" s="146">
        <v>0</v>
      </c>
      <c r="AK60" s="144">
        <v>0</v>
      </c>
      <c r="AL60" s="145">
        <v>0</v>
      </c>
      <c r="AM60" s="145">
        <v>0</v>
      </c>
      <c r="AN60" s="145">
        <v>0</v>
      </c>
      <c r="AO60" s="145">
        <v>0</v>
      </c>
      <c r="AP60" s="145">
        <v>0</v>
      </c>
      <c r="AQ60" s="146">
        <v>0</v>
      </c>
      <c r="AR60" s="145">
        <v>0</v>
      </c>
      <c r="AS60" s="145">
        <v>0</v>
      </c>
      <c r="AT60" s="145">
        <v>0</v>
      </c>
      <c r="AU60" s="145">
        <v>0</v>
      </c>
      <c r="AV60" s="145">
        <v>0</v>
      </c>
      <c r="AW60" s="145">
        <v>0</v>
      </c>
      <c r="AX60" s="146">
        <v>0</v>
      </c>
      <c r="AY60" s="144">
        <v>0</v>
      </c>
      <c r="AZ60" s="145">
        <v>58.751999999999995</v>
      </c>
      <c r="BA60" s="145">
        <v>5410.6381230000006</v>
      </c>
      <c r="BB60" s="145">
        <v>1224.4012400000001</v>
      </c>
      <c r="BC60" s="145">
        <v>12.55</v>
      </c>
      <c r="BD60" s="145">
        <v>0</v>
      </c>
      <c r="BE60" s="146">
        <v>0</v>
      </c>
      <c r="BF60" s="144">
        <f t="shared" si="6"/>
        <v>0</v>
      </c>
      <c r="BG60" s="145">
        <f t="shared" si="0"/>
        <v>5.8751999999999999E-2</v>
      </c>
      <c r="BH60" s="145">
        <f t="shared" si="1"/>
        <v>5.4106381230000009</v>
      </c>
      <c r="BI60" s="145">
        <f t="shared" si="2"/>
        <v>1.2244012400000002</v>
      </c>
      <c r="BJ60" s="145">
        <f t="shared" si="3"/>
        <v>1.255E-2</v>
      </c>
      <c r="BK60" s="145">
        <f t="shared" si="4"/>
        <v>0</v>
      </c>
      <c r="BL60" s="146">
        <f t="shared" si="5"/>
        <v>0</v>
      </c>
    </row>
    <row r="61" spans="1:64" x14ac:dyDescent="0.3">
      <c r="A61" s="147" t="s">
        <v>288</v>
      </c>
      <c r="B61" s="140">
        <v>0</v>
      </c>
      <c r="C61" s="141">
        <v>0</v>
      </c>
      <c r="D61" s="141">
        <v>79.488382999999985</v>
      </c>
      <c r="E61" s="141">
        <v>0</v>
      </c>
      <c r="F61" s="141">
        <v>0</v>
      </c>
      <c r="G61" s="141">
        <v>0</v>
      </c>
      <c r="H61" s="150">
        <v>0</v>
      </c>
      <c r="I61" s="140">
        <v>0</v>
      </c>
      <c r="J61" s="141">
        <v>0</v>
      </c>
      <c r="K61" s="141">
        <v>0</v>
      </c>
      <c r="L61" s="141">
        <v>0</v>
      </c>
      <c r="M61" s="141">
        <v>0</v>
      </c>
      <c r="N61" s="141">
        <v>0</v>
      </c>
      <c r="O61" s="150">
        <v>0</v>
      </c>
      <c r="P61" s="140">
        <v>0</v>
      </c>
      <c r="Q61" s="141">
        <v>0</v>
      </c>
      <c r="R61" s="141">
        <v>0</v>
      </c>
      <c r="S61" s="141">
        <v>0</v>
      </c>
      <c r="T61" s="141">
        <v>0</v>
      </c>
      <c r="U61" s="141">
        <v>0</v>
      </c>
      <c r="V61" s="150">
        <v>0</v>
      </c>
      <c r="W61" s="140">
        <v>0</v>
      </c>
      <c r="X61" s="141">
        <v>0</v>
      </c>
      <c r="Y61" s="141">
        <v>0</v>
      </c>
      <c r="Z61" s="141">
        <v>0</v>
      </c>
      <c r="AA61" s="141">
        <v>0</v>
      </c>
      <c r="AB61" s="141">
        <v>0</v>
      </c>
      <c r="AC61" s="150">
        <v>0</v>
      </c>
      <c r="AD61" s="140">
        <v>0</v>
      </c>
      <c r="AE61" s="141">
        <v>0</v>
      </c>
      <c r="AF61" s="141">
        <v>0</v>
      </c>
      <c r="AG61" s="141">
        <v>0</v>
      </c>
      <c r="AH61" s="141">
        <v>0</v>
      </c>
      <c r="AI61" s="141">
        <v>0</v>
      </c>
      <c r="AJ61" s="150">
        <v>0</v>
      </c>
      <c r="AK61" s="140">
        <v>0</v>
      </c>
      <c r="AL61" s="141">
        <v>0</v>
      </c>
      <c r="AM61" s="141">
        <v>8.09</v>
      </c>
      <c r="AN61" s="141">
        <v>0</v>
      </c>
      <c r="AO61" s="141">
        <v>0</v>
      </c>
      <c r="AP61" s="141">
        <v>0</v>
      </c>
      <c r="AQ61" s="150">
        <v>0</v>
      </c>
      <c r="AR61" s="141">
        <v>0</v>
      </c>
      <c r="AS61" s="141">
        <v>0</v>
      </c>
      <c r="AT61" s="141">
        <v>0</v>
      </c>
      <c r="AU61" s="141">
        <v>0</v>
      </c>
      <c r="AV61" s="141">
        <v>0</v>
      </c>
      <c r="AW61" s="141">
        <v>0</v>
      </c>
      <c r="AX61" s="150">
        <v>0</v>
      </c>
      <c r="AY61" s="140">
        <v>0</v>
      </c>
      <c r="AZ61" s="142">
        <v>0</v>
      </c>
      <c r="BA61" s="142">
        <v>87.578382999999988</v>
      </c>
      <c r="BB61" s="142">
        <v>0</v>
      </c>
      <c r="BC61" s="142">
        <v>0</v>
      </c>
      <c r="BD61" s="142">
        <v>0</v>
      </c>
      <c r="BE61" s="143">
        <v>0</v>
      </c>
      <c r="BF61" s="210">
        <f t="shared" si="6"/>
        <v>0</v>
      </c>
      <c r="BG61" s="142">
        <f t="shared" si="0"/>
        <v>0</v>
      </c>
      <c r="BH61" s="142">
        <f t="shared" si="1"/>
        <v>8.7578382999999982E-2</v>
      </c>
      <c r="BI61" s="142">
        <f t="shared" si="2"/>
        <v>0</v>
      </c>
      <c r="BJ61" s="142">
        <f t="shared" si="3"/>
        <v>0</v>
      </c>
      <c r="BK61" s="142">
        <f t="shared" si="4"/>
        <v>0</v>
      </c>
      <c r="BL61" s="143">
        <f t="shared" si="5"/>
        <v>0</v>
      </c>
    </row>
    <row r="62" spans="1:64" x14ac:dyDescent="0.3">
      <c r="A62" s="148" t="s">
        <v>178</v>
      </c>
      <c r="B62" s="144">
        <v>0</v>
      </c>
      <c r="C62" s="145">
        <v>0</v>
      </c>
      <c r="D62" s="145">
        <v>0</v>
      </c>
      <c r="E62" s="145">
        <v>0</v>
      </c>
      <c r="F62" s="145">
        <v>0</v>
      </c>
      <c r="G62" s="145">
        <v>0</v>
      </c>
      <c r="H62" s="146">
        <v>0</v>
      </c>
      <c r="I62" s="144">
        <v>0</v>
      </c>
      <c r="J62" s="145">
        <v>25.327000000000002</v>
      </c>
      <c r="K62" s="145">
        <v>0</v>
      </c>
      <c r="L62" s="145">
        <v>0</v>
      </c>
      <c r="M62" s="145">
        <v>0</v>
      </c>
      <c r="N62" s="145">
        <v>0</v>
      </c>
      <c r="O62" s="146">
        <v>0</v>
      </c>
      <c r="P62" s="144">
        <v>0</v>
      </c>
      <c r="Q62" s="145">
        <v>0</v>
      </c>
      <c r="R62" s="145">
        <v>0</v>
      </c>
      <c r="S62" s="145">
        <v>0</v>
      </c>
      <c r="T62" s="145">
        <v>0</v>
      </c>
      <c r="U62" s="145">
        <v>0</v>
      </c>
      <c r="V62" s="146">
        <v>0</v>
      </c>
      <c r="W62" s="144">
        <v>3175</v>
      </c>
      <c r="X62" s="145">
        <v>10065.265198999999</v>
      </c>
      <c r="Y62" s="145">
        <v>0</v>
      </c>
      <c r="Z62" s="145">
        <v>0</v>
      </c>
      <c r="AA62" s="145">
        <v>0</v>
      </c>
      <c r="AB62" s="145">
        <v>0</v>
      </c>
      <c r="AC62" s="146">
        <v>0</v>
      </c>
      <c r="AD62" s="144">
        <v>0</v>
      </c>
      <c r="AE62" s="145">
        <v>0</v>
      </c>
      <c r="AF62" s="145">
        <v>0</v>
      </c>
      <c r="AG62" s="145">
        <v>0</v>
      </c>
      <c r="AH62" s="145">
        <v>0</v>
      </c>
      <c r="AI62" s="145">
        <v>0</v>
      </c>
      <c r="AJ62" s="146">
        <v>0</v>
      </c>
      <c r="AK62" s="144">
        <v>0</v>
      </c>
      <c r="AL62" s="145">
        <v>0</v>
      </c>
      <c r="AM62" s="145">
        <v>0</v>
      </c>
      <c r="AN62" s="145">
        <v>0</v>
      </c>
      <c r="AO62" s="145">
        <v>0</v>
      </c>
      <c r="AP62" s="145">
        <v>0</v>
      </c>
      <c r="AQ62" s="146">
        <v>0</v>
      </c>
      <c r="AR62" s="145">
        <v>0</v>
      </c>
      <c r="AS62" s="145">
        <v>0</v>
      </c>
      <c r="AT62" s="145">
        <v>0</v>
      </c>
      <c r="AU62" s="145">
        <v>0</v>
      </c>
      <c r="AV62" s="145">
        <v>0</v>
      </c>
      <c r="AW62" s="145">
        <v>0</v>
      </c>
      <c r="AX62" s="146">
        <v>0</v>
      </c>
      <c r="AY62" s="144">
        <v>3175</v>
      </c>
      <c r="AZ62" s="145">
        <v>10090.592198999999</v>
      </c>
      <c r="BA62" s="145">
        <v>0</v>
      </c>
      <c r="BB62" s="145">
        <v>0</v>
      </c>
      <c r="BC62" s="145">
        <v>0</v>
      </c>
      <c r="BD62" s="145">
        <v>0</v>
      </c>
      <c r="BE62" s="146">
        <v>0</v>
      </c>
      <c r="BF62" s="144">
        <f t="shared" si="6"/>
        <v>3.1749999999999998</v>
      </c>
      <c r="BG62" s="145">
        <f t="shared" si="0"/>
        <v>10.090592199</v>
      </c>
      <c r="BH62" s="145">
        <f t="shared" si="1"/>
        <v>0</v>
      </c>
      <c r="BI62" s="145">
        <f t="shared" si="2"/>
        <v>0</v>
      </c>
      <c r="BJ62" s="145">
        <f t="shared" si="3"/>
        <v>0</v>
      </c>
      <c r="BK62" s="145">
        <f t="shared" si="4"/>
        <v>0</v>
      </c>
      <c r="BL62" s="146">
        <f t="shared" si="5"/>
        <v>0</v>
      </c>
    </row>
    <row r="63" spans="1:64" x14ac:dyDescent="0.3">
      <c r="A63" s="147" t="s">
        <v>179</v>
      </c>
      <c r="B63" s="140">
        <v>0</v>
      </c>
      <c r="C63" s="141">
        <v>0</v>
      </c>
      <c r="D63" s="141">
        <v>2837.8419000000004</v>
      </c>
      <c r="E63" s="141">
        <v>0</v>
      </c>
      <c r="F63" s="141">
        <v>0</v>
      </c>
      <c r="G63" s="141">
        <v>0</v>
      </c>
      <c r="H63" s="150">
        <v>0</v>
      </c>
      <c r="I63" s="140">
        <v>0</v>
      </c>
      <c r="J63" s="141">
        <v>0</v>
      </c>
      <c r="K63" s="141">
        <v>127.76300000000001</v>
      </c>
      <c r="L63" s="141">
        <v>22.648</v>
      </c>
      <c r="M63" s="141">
        <v>0</v>
      </c>
      <c r="N63" s="141">
        <v>0</v>
      </c>
      <c r="O63" s="150">
        <v>0</v>
      </c>
      <c r="P63" s="140">
        <v>0</v>
      </c>
      <c r="Q63" s="141">
        <v>0</v>
      </c>
      <c r="R63" s="141">
        <v>1233.8189</v>
      </c>
      <c r="S63" s="141">
        <v>2.0478000000000001</v>
      </c>
      <c r="T63" s="141">
        <v>4.0049999999999999</v>
      </c>
      <c r="U63" s="141">
        <v>0</v>
      </c>
      <c r="V63" s="150">
        <v>0</v>
      </c>
      <c r="W63" s="140">
        <v>0</v>
      </c>
      <c r="X63" s="141">
        <v>0</v>
      </c>
      <c r="Y63" s="141">
        <v>27.590876000000002</v>
      </c>
      <c r="Z63" s="141">
        <v>593.957672</v>
      </c>
      <c r="AA63" s="141">
        <v>0</v>
      </c>
      <c r="AB63" s="141">
        <v>0</v>
      </c>
      <c r="AC63" s="150">
        <v>0</v>
      </c>
      <c r="AD63" s="140">
        <v>0</v>
      </c>
      <c r="AE63" s="141">
        <v>0</v>
      </c>
      <c r="AF63" s="141">
        <v>2637.8370299999992</v>
      </c>
      <c r="AG63" s="141">
        <v>3621.2930299999994</v>
      </c>
      <c r="AH63" s="141">
        <v>2467.1737305260026</v>
      </c>
      <c r="AI63" s="141">
        <v>0</v>
      </c>
      <c r="AJ63" s="150">
        <v>0</v>
      </c>
      <c r="AK63" s="140">
        <v>0</v>
      </c>
      <c r="AL63" s="141">
        <v>0</v>
      </c>
      <c r="AM63" s="141">
        <v>209.03</v>
      </c>
      <c r="AN63" s="141">
        <v>0</v>
      </c>
      <c r="AO63" s="141">
        <v>2.85</v>
      </c>
      <c r="AP63" s="141">
        <v>0</v>
      </c>
      <c r="AQ63" s="150">
        <v>0</v>
      </c>
      <c r="AR63" s="141">
        <v>0</v>
      </c>
      <c r="AS63" s="141">
        <v>0</v>
      </c>
      <c r="AT63" s="141">
        <v>0</v>
      </c>
      <c r="AU63" s="141">
        <v>0</v>
      </c>
      <c r="AV63" s="141">
        <v>0</v>
      </c>
      <c r="AW63" s="141">
        <v>0</v>
      </c>
      <c r="AX63" s="150">
        <v>0</v>
      </c>
      <c r="AY63" s="140">
        <v>0</v>
      </c>
      <c r="AZ63" s="142">
        <v>0</v>
      </c>
      <c r="BA63" s="142">
        <v>7073.8817060000001</v>
      </c>
      <c r="BB63" s="142">
        <v>4239.9465019999989</v>
      </c>
      <c r="BC63" s="142">
        <v>2474.0287305260026</v>
      </c>
      <c r="BD63" s="142">
        <v>0</v>
      </c>
      <c r="BE63" s="143">
        <v>0</v>
      </c>
      <c r="BF63" s="210">
        <f t="shared" si="6"/>
        <v>0</v>
      </c>
      <c r="BG63" s="142">
        <f t="shared" si="0"/>
        <v>0</v>
      </c>
      <c r="BH63" s="142">
        <f t="shared" si="1"/>
        <v>7.0738817059999999</v>
      </c>
      <c r="BI63" s="142">
        <f t="shared" si="2"/>
        <v>4.2399465019999987</v>
      </c>
      <c r="BJ63" s="142">
        <f t="shared" si="3"/>
        <v>2.4740287305260025</v>
      </c>
      <c r="BK63" s="142">
        <f t="shared" si="4"/>
        <v>0</v>
      </c>
      <c r="BL63" s="143">
        <f t="shared" si="5"/>
        <v>0</v>
      </c>
    </row>
    <row r="64" spans="1:64" s="33" customFormat="1" x14ac:dyDescent="0.3">
      <c r="A64" s="154" t="s">
        <v>52</v>
      </c>
      <c r="B64" s="151">
        <v>0</v>
      </c>
      <c r="C64" s="152">
        <v>0</v>
      </c>
      <c r="D64" s="152">
        <v>0</v>
      </c>
      <c r="E64" s="152">
        <v>0</v>
      </c>
      <c r="F64" s="152">
        <v>0</v>
      </c>
      <c r="G64" s="152">
        <v>0</v>
      </c>
      <c r="H64" s="153">
        <v>0</v>
      </c>
      <c r="I64" s="151">
        <v>0</v>
      </c>
      <c r="J64" s="152">
        <v>10.254</v>
      </c>
      <c r="K64" s="152">
        <v>4.8869999999999996</v>
      </c>
      <c r="L64" s="152">
        <v>0</v>
      </c>
      <c r="M64" s="152">
        <v>0.65</v>
      </c>
      <c r="N64" s="152">
        <v>0</v>
      </c>
      <c r="O64" s="153">
        <v>0</v>
      </c>
      <c r="P64" s="151">
        <v>0</v>
      </c>
      <c r="Q64" s="152">
        <v>0</v>
      </c>
      <c r="R64" s="152">
        <v>0</v>
      </c>
      <c r="S64" s="152">
        <v>0</v>
      </c>
      <c r="T64" s="152">
        <v>0</v>
      </c>
      <c r="U64" s="152">
        <v>0</v>
      </c>
      <c r="V64" s="153">
        <v>0</v>
      </c>
      <c r="W64" s="151">
        <v>0</v>
      </c>
      <c r="X64" s="152">
        <v>11199.61003399999</v>
      </c>
      <c r="Y64" s="152">
        <v>59237.110090000002</v>
      </c>
      <c r="Z64" s="152">
        <v>0</v>
      </c>
      <c r="AA64" s="152">
        <v>8.8796539999999897</v>
      </c>
      <c r="AB64" s="152">
        <v>0</v>
      </c>
      <c r="AC64" s="153">
        <v>0</v>
      </c>
      <c r="AD64" s="151">
        <v>561.95249999999999</v>
      </c>
      <c r="AE64" s="152">
        <v>191042.11408999999</v>
      </c>
      <c r="AF64" s="152">
        <v>2864.3949299999986</v>
      </c>
      <c r="AG64" s="152">
        <v>23133.347141999999</v>
      </c>
      <c r="AH64" s="152">
        <v>0</v>
      </c>
      <c r="AI64" s="152">
        <v>0</v>
      </c>
      <c r="AJ64" s="153">
        <v>0</v>
      </c>
      <c r="AK64" s="151">
        <v>0</v>
      </c>
      <c r="AL64" s="152">
        <v>22.689999999999998</v>
      </c>
      <c r="AM64" s="152">
        <v>10.01</v>
      </c>
      <c r="AN64" s="152">
        <v>0</v>
      </c>
      <c r="AO64" s="152">
        <v>0</v>
      </c>
      <c r="AP64" s="152">
        <v>0</v>
      </c>
      <c r="AQ64" s="153">
        <v>0</v>
      </c>
      <c r="AR64" s="152">
        <v>0</v>
      </c>
      <c r="AS64" s="152">
        <v>0</v>
      </c>
      <c r="AT64" s="152">
        <v>0</v>
      </c>
      <c r="AU64" s="152">
        <v>0</v>
      </c>
      <c r="AV64" s="152">
        <v>0</v>
      </c>
      <c r="AW64" s="152">
        <v>0</v>
      </c>
      <c r="AX64" s="153">
        <v>0</v>
      </c>
      <c r="AY64" s="151">
        <v>561.95249999999999</v>
      </c>
      <c r="AZ64" s="152">
        <v>202274.66812399996</v>
      </c>
      <c r="BA64" s="152">
        <v>62116.402020000001</v>
      </c>
      <c r="BB64" s="152">
        <v>23133.347141999999</v>
      </c>
      <c r="BC64" s="152">
        <v>9.5296539999999901</v>
      </c>
      <c r="BD64" s="152">
        <v>0</v>
      </c>
      <c r="BE64" s="153">
        <v>0</v>
      </c>
      <c r="BF64" s="151">
        <f t="shared" si="6"/>
        <v>0.56195249999999997</v>
      </c>
      <c r="BG64" s="152">
        <f t="shared" si="0"/>
        <v>202.27466812399996</v>
      </c>
      <c r="BH64" s="152">
        <f t="shared" si="1"/>
        <v>62.116402020000002</v>
      </c>
      <c r="BI64" s="152">
        <f t="shared" si="2"/>
        <v>23.133347141999998</v>
      </c>
      <c r="BJ64" s="152">
        <f t="shared" si="3"/>
        <v>9.5296539999999898E-3</v>
      </c>
      <c r="BK64" s="152">
        <f t="shared" si="4"/>
        <v>0</v>
      </c>
      <c r="BL64" s="153">
        <f t="shared" si="5"/>
        <v>0</v>
      </c>
    </row>
    <row r="65" spans="1:64" x14ac:dyDescent="0.3">
      <c r="A65" s="147" t="s">
        <v>181</v>
      </c>
      <c r="B65" s="140">
        <v>0</v>
      </c>
      <c r="C65" s="141">
        <v>0</v>
      </c>
      <c r="D65" s="141">
        <v>0</v>
      </c>
      <c r="E65" s="141">
        <v>0</v>
      </c>
      <c r="F65" s="141">
        <v>0</v>
      </c>
      <c r="G65" s="141">
        <v>0</v>
      </c>
      <c r="H65" s="150">
        <v>0</v>
      </c>
      <c r="I65" s="140">
        <v>0</v>
      </c>
      <c r="J65" s="141">
        <v>0</v>
      </c>
      <c r="K65" s="141">
        <v>0</v>
      </c>
      <c r="L65" s="141">
        <v>0</v>
      </c>
      <c r="M65" s="141">
        <v>0</v>
      </c>
      <c r="N65" s="141">
        <v>0</v>
      </c>
      <c r="O65" s="150">
        <v>0</v>
      </c>
      <c r="P65" s="140">
        <v>0</v>
      </c>
      <c r="Q65" s="141">
        <v>0</v>
      </c>
      <c r="R65" s="141">
        <v>0</v>
      </c>
      <c r="S65" s="141">
        <v>0</v>
      </c>
      <c r="T65" s="141">
        <v>0</v>
      </c>
      <c r="U65" s="141">
        <v>0</v>
      </c>
      <c r="V65" s="150">
        <v>0</v>
      </c>
      <c r="W65" s="140">
        <v>0</v>
      </c>
      <c r="X65" s="141">
        <v>2495.5100000000002</v>
      </c>
      <c r="Y65" s="141">
        <v>0</v>
      </c>
      <c r="Z65" s="141">
        <v>0</v>
      </c>
      <c r="AA65" s="141">
        <v>0</v>
      </c>
      <c r="AB65" s="141">
        <v>0</v>
      </c>
      <c r="AC65" s="150">
        <v>0</v>
      </c>
      <c r="AD65" s="140">
        <v>0</v>
      </c>
      <c r="AE65" s="141">
        <v>0</v>
      </c>
      <c r="AF65" s="141">
        <v>0</v>
      </c>
      <c r="AG65" s="141">
        <v>0</v>
      </c>
      <c r="AH65" s="141">
        <v>0</v>
      </c>
      <c r="AI65" s="141">
        <v>0</v>
      </c>
      <c r="AJ65" s="150">
        <v>0</v>
      </c>
      <c r="AK65" s="140">
        <v>0</v>
      </c>
      <c r="AL65" s="141">
        <v>0</v>
      </c>
      <c r="AM65" s="141">
        <v>2.09</v>
      </c>
      <c r="AN65" s="141">
        <v>0</v>
      </c>
      <c r="AO65" s="141">
        <v>0</v>
      </c>
      <c r="AP65" s="141">
        <v>0</v>
      </c>
      <c r="AQ65" s="150">
        <v>0</v>
      </c>
      <c r="AR65" s="141">
        <v>0</v>
      </c>
      <c r="AS65" s="141">
        <v>0</v>
      </c>
      <c r="AT65" s="141">
        <v>0</v>
      </c>
      <c r="AU65" s="141">
        <v>0</v>
      </c>
      <c r="AV65" s="141">
        <v>0</v>
      </c>
      <c r="AW65" s="141">
        <v>0</v>
      </c>
      <c r="AX65" s="150">
        <v>0</v>
      </c>
      <c r="AY65" s="140">
        <v>0</v>
      </c>
      <c r="AZ65" s="142">
        <v>2495.5100000000002</v>
      </c>
      <c r="BA65" s="142">
        <v>2.09</v>
      </c>
      <c r="BB65" s="142">
        <v>0</v>
      </c>
      <c r="BC65" s="142">
        <v>0</v>
      </c>
      <c r="BD65" s="142">
        <v>0</v>
      </c>
      <c r="BE65" s="143">
        <v>0</v>
      </c>
      <c r="BF65" s="210">
        <f t="shared" si="6"/>
        <v>0</v>
      </c>
      <c r="BG65" s="142">
        <f t="shared" si="0"/>
        <v>2.4955100000000003</v>
      </c>
      <c r="BH65" s="142">
        <f t="shared" si="1"/>
        <v>2.0899999999999998E-3</v>
      </c>
      <c r="BI65" s="142">
        <f t="shared" si="2"/>
        <v>0</v>
      </c>
      <c r="BJ65" s="142">
        <f t="shared" si="3"/>
        <v>0</v>
      </c>
      <c r="BK65" s="142">
        <f t="shared" si="4"/>
        <v>0</v>
      </c>
      <c r="BL65" s="143">
        <f t="shared" si="5"/>
        <v>0</v>
      </c>
    </row>
    <row r="66" spans="1:64" x14ac:dyDescent="0.3">
      <c r="A66" s="148" t="s">
        <v>182</v>
      </c>
      <c r="B66" s="144">
        <v>0</v>
      </c>
      <c r="C66" s="145">
        <v>0</v>
      </c>
      <c r="D66" s="145">
        <v>0</v>
      </c>
      <c r="E66" s="145">
        <v>0</v>
      </c>
      <c r="F66" s="145">
        <v>0</v>
      </c>
      <c r="G66" s="145">
        <v>0</v>
      </c>
      <c r="H66" s="146">
        <v>0</v>
      </c>
      <c r="I66" s="144">
        <v>0</v>
      </c>
      <c r="J66" s="145">
        <v>0</v>
      </c>
      <c r="K66" s="145">
        <v>1.7</v>
      </c>
      <c r="L66" s="145">
        <v>0</v>
      </c>
      <c r="M66" s="145">
        <v>0</v>
      </c>
      <c r="N66" s="145">
        <v>0</v>
      </c>
      <c r="O66" s="146">
        <v>0</v>
      </c>
      <c r="P66" s="144">
        <v>0</v>
      </c>
      <c r="Q66" s="145">
        <v>0</v>
      </c>
      <c r="R66" s="145">
        <v>0</v>
      </c>
      <c r="S66" s="145">
        <v>0</v>
      </c>
      <c r="T66" s="145">
        <v>0</v>
      </c>
      <c r="U66" s="145">
        <v>0</v>
      </c>
      <c r="V66" s="146">
        <v>0</v>
      </c>
      <c r="W66" s="144">
        <v>0</v>
      </c>
      <c r="X66" s="145">
        <v>1111.296157</v>
      </c>
      <c r="Y66" s="145">
        <v>0</v>
      </c>
      <c r="Z66" s="145">
        <v>0</v>
      </c>
      <c r="AA66" s="145">
        <v>0</v>
      </c>
      <c r="AB66" s="145">
        <v>0</v>
      </c>
      <c r="AC66" s="146">
        <v>0</v>
      </c>
      <c r="AD66" s="144">
        <v>0</v>
      </c>
      <c r="AE66" s="145">
        <v>0</v>
      </c>
      <c r="AF66" s="145">
        <v>0</v>
      </c>
      <c r="AG66" s="145">
        <v>149.33903000000001</v>
      </c>
      <c r="AH66" s="145">
        <v>0</v>
      </c>
      <c r="AI66" s="145">
        <v>0</v>
      </c>
      <c r="AJ66" s="146">
        <v>0</v>
      </c>
      <c r="AK66" s="144">
        <v>0</v>
      </c>
      <c r="AL66" s="145">
        <v>16.63</v>
      </c>
      <c r="AM66" s="145">
        <v>0</v>
      </c>
      <c r="AN66" s="145">
        <v>0</v>
      </c>
      <c r="AO66" s="145">
        <v>0</v>
      </c>
      <c r="AP66" s="145">
        <v>0</v>
      </c>
      <c r="AQ66" s="146">
        <v>0</v>
      </c>
      <c r="AR66" s="145">
        <v>0</v>
      </c>
      <c r="AS66" s="145">
        <v>0</v>
      </c>
      <c r="AT66" s="145">
        <v>0</v>
      </c>
      <c r="AU66" s="145">
        <v>0</v>
      </c>
      <c r="AV66" s="145">
        <v>0</v>
      </c>
      <c r="AW66" s="145">
        <v>0</v>
      </c>
      <c r="AX66" s="146">
        <v>0</v>
      </c>
      <c r="AY66" s="144">
        <v>0</v>
      </c>
      <c r="AZ66" s="145">
        <v>1127.9261570000001</v>
      </c>
      <c r="BA66" s="145">
        <v>1.7</v>
      </c>
      <c r="BB66" s="145">
        <v>149.33903000000001</v>
      </c>
      <c r="BC66" s="145">
        <v>0</v>
      </c>
      <c r="BD66" s="145">
        <v>0</v>
      </c>
      <c r="BE66" s="146">
        <v>0</v>
      </c>
      <c r="BF66" s="144">
        <f t="shared" si="6"/>
        <v>0</v>
      </c>
      <c r="BG66" s="145">
        <f t="shared" si="0"/>
        <v>1.1279261570000001</v>
      </c>
      <c r="BH66" s="145">
        <f t="shared" si="1"/>
        <v>1.6999999999999999E-3</v>
      </c>
      <c r="BI66" s="145">
        <f t="shared" si="2"/>
        <v>0.14933903000000001</v>
      </c>
      <c r="BJ66" s="145">
        <f t="shared" si="3"/>
        <v>0</v>
      </c>
      <c r="BK66" s="145">
        <f t="shared" si="4"/>
        <v>0</v>
      </c>
      <c r="BL66" s="146">
        <f t="shared" si="5"/>
        <v>0</v>
      </c>
    </row>
    <row r="67" spans="1:64" x14ac:dyDescent="0.3">
      <c r="A67" s="147" t="s">
        <v>183</v>
      </c>
      <c r="B67" s="140">
        <v>0</v>
      </c>
      <c r="C67" s="141">
        <v>0</v>
      </c>
      <c r="D67" s="141">
        <v>0</v>
      </c>
      <c r="E67" s="141">
        <v>0</v>
      </c>
      <c r="F67" s="141">
        <v>0</v>
      </c>
      <c r="G67" s="141">
        <v>0</v>
      </c>
      <c r="H67" s="150">
        <v>0</v>
      </c>
      <c r="I67" s="140">
        <v>0</v>
      </c>
      <c r="J67" s="141">
        <v>10.254</v>
      </c>
      <c r="K67" s="141">
        <v>1.036</v>
      </c>
      <c r="L67" s="141">
        <v>0</v>
      </c>
      <c r="M67" s="141">
        <v>0.65</v>
      </c>
      <c r="N67" s="141">
        <v>0</v>
      </c>
      <c r="O67" s="150">
        <v>0</v>
      </c>
      <c r="P67" s="140">
        <v>0</v>
      </c>
      <c r="Q67" s="141">
        <v>0</v>
      </c>
      <c r="R67" s="141">
        <v>0</v>
      </c>
      <c r="S67" s="141">
        <v>0</v>
      </c>
      <c r="T67" s="141">
        <v>0</v>
      </c>
      <c r="U67" s="141">
        <v>0</v>
      </c>
      <c r="V67" s="150">
        <v>0</v>
      </c>
      <c r="W67" s="140">
        <v>0</v>
      </c>
      <c r="X67" s="141">
        <v>0</v>
      </c>
      <c r="Y67" s="141">
        <v>0</v>
      </c>
      <c r="Z67" s="141">
        <v>0</v>
      </c>
      <c r="AA67" s="141">
        <v>8.8796539999999897</v>
      </c>
      <c r="AB67" s="141">
        <v>0</v>
      </c>
      <c r="AC67" s="150">
        <v>0</v>
      </c>
      <c r="AD67" s="140">
        <v>0</v>
      </c>
      <c r="AE67" s="141">
        <v>59761.841789999999</v>
      </c>
      <c r="AF67" s="141">
        <v>2836.3949299999986</v>
      </c>
      <c r="AG67" s="141">
        <v>22980.415811999999</v>
      </c>
      <c r="AH67" s="141">
        <v>0</v>
      </c>
      <c r="AI67" s="141">
        <v>0</v>
      </c>
      <c r="AJ67" s="150">
        <v>0</v>
      </c>
      <c r="AK67" s="140">
        <v>0</v>
      </c>
      <c r="AL67" s="141">
        <v>6.06</v>
      </c>
      <c r="AM67" s="141">
        <v>1.41</v>
      </c>
      <c r="AN67" s="141">
        <v>0</v>
      </c>
      <c r="AO67" s="141">
        <v>0</v>
      </c>
      <c r="AP67" s="141">
        <v>0</v>
      </c>
      <c r="AQ67" s="150">
        <v>0</v>
      </c>
      <c r="AR67" s="141">
        <v>0</v>
      </c>
      <c r="AS67" s="141">
        <v>0</v>
      </c>
      <c r="AT67" s="141">
        <v>0</v>
      </c>
      <c r="AU67" s="141">
        <v>0</v>
      </c>
      <c r="AV67" s="141">
        <v>0</v>
      </c>
      <c r="AW67" s="141">
        <v>0</v>
      </c>
      <c r="AX67" s="150">
        <v>0</v>
      </c>
      <c r="AY67" s="140">
        <v>0</v>
      </c>
      <c r="AZ67" s="142">
        <v>59778.155789999997</v>
      </c>
      <c r="BA67" s="142">
        <v>2838.8409299999985</v>
      </c>
      <c r="BB67" s="142">
        <v>22980.415811999999</v>
      </c>
      <c r="BC67" s="142">
        <v>9.5296539999999901</v>
      </c>
      <c r="BD67" s="142">
        <v>0</v>
      </c>
      <c r="BE67" s="143">
        <v>0</v>
      </c>
      <c r="BF67" s="210">
        <f t="shared" si="6"/>
        <v>0</v>
      </c>
      <c r="BG67" s="142">
        <f t="shared" si="0"/>
        <v>59.77815579</v>
      </c>
      <c r="BH67" s="142">
        <f t="shared" si="1"/>
        <v>2.8388409299999986</v>
      </c>
      <c r="BI67" s="142">
        <f t="shared" si="2"/>
        <v>22.980415812</v>
      </c>
      <c r="BJ67" s="142">
        <f t="shared" si="3"/>
        <v>9.5296539999999898E-3</v>
      </c>
      <c r="BK67" s="142">
        <f t="shared" si="4"/>
        <v>0</v>
      </c>
      <c r="BL67" s="143">
        <f t="shared" si="5"/>
        <v>0</v>
      </c>
    </row>
    <row r="68" spans="1:64" x14ac:dyDescent="0.3">
      <c r="A68" s="148" t="s">
        <v>184</v>
      </c>
      <c r="B68" s="144">
        <v>0</v>
      </c>
      <c r="C68" s="145">
        <v>0</v>
      </c>
      <c r="D68" s="145">
        <v>0</v>
      </c>
      <c r="E68" s="145">
        <v>0</v>
      </c>
      <c r="F68" s="145">
        <v>0</v>
      </c>
      <c r="G68" s="145">
        <v>0</v>
      </c>
      <c r="H68" s="146">
        <v>0</v>
      </c>
      <c r="I68" s="144">
        <v>0</v>
      </c>
      <c r="J68" s="145">
        <v>0</v>
      </c>
      <c r="K68" s="145">
        <v>0</v>
      </c>
      <c r="L68" s="145">
        <v>0</v>
      </c>
      <c r="M68" s="145">
        <v>0</v>
      </c>
      <c r="N68" s="145">
        <v>0</v>
      </c>
      <c r="O68" s="146">
        <v>0</v>
      </c>
      <c r="P68" s="144">
        <v>0</v>
      </c>
      <c r="Q68" s="145">
        <v>0</v>
      </c>
      <c r="R68" s="145">
        <v>0</v>
      </c>
      <c r="S68" s="145">
        <v>0</v>
      </c>
      <c r="T68" s="145">
        <v>0</v>
      </c>
      <c r="U68" s="145">
        <v>0</v>
      </c>
      <c r="V68" s="146">
        <v>0</v>
      </c>
      <c r="W68" s="144">
        <v>0</v>
      </c>
      <c r="X68" s="145">
        <v>0</v>
      </c>
      <c r="Y68" s="145">
        <v>0</v>
      </c>
      <c r="Z68" s="145">
        <v>0</v>
      </c>
      <c r="AA68" s="145">
        <v>0</v>
      </c>
      <c r="AB68" s="145">
        <v>0</v>
      </c>
      <c r="AC68" s="146">
        <v>0</v>
      </c>
      <c r="AD68" s="144">
        <v>429.95249999999999</v>
      </c>
      <c r="AE68" s="145">
        <v>23323.272300000001</v>
      </c>
      <c r="AF68" s="145">
        <v>0</v>
      </c>
      <c r="AG68" s="145">
        <v>3.5923000000000003</v>
      </c>
      <c r="AH68" s="145">
        <v>0</v>
      </c>
      <c r="AI68" s="145">
        <v>0</v>
      </c>
      <c r="AJ68" s="146">
        <v>0</v>
      </c>
      <c r="AK68" s="144">
        <v>0</v>
      </c>
      <c r="AL68" s="145">
        <v>0</v>
      </c>
      <c r="AM68" s="145">
        <v>0</v>
      </c>
      <c r="AN68" s="145">
        <v>0</v>
      </c>
      <c r="AO68" s="145">
        <v>0</v>
      </c>
      <c r="AP68" s="145">
        <v>0</v>
      </c>
      <c r="AQ68" s="146">
        <v>0</v>
      </c>
      <c r="AR68" s="145">
        <v>0</v>
      </c>
      <c r="AS68" s="145">
        <v>0</v>
      </c>
      <c r="AT68" s="145">
        <v>0</v>
      </c>
      <c r="AU68" s="145">
        <v>0</v>
      </c>
      <c r="AV68" s="145">
        <v>0</v>
      </c>
      <c r="AW68" s="145">
        <v>0</v>
      </c>
      <c r="AX68" s="146">
        <v>0</v>
      </c>
      <c r="AY68" s="144">
        <v>429.95249999999999</v>
      </c>
      <c r="AZ68" s="145">
        <v>23323.272300000001</v>
      </c>
      <c r="BA68" s="145">
        <v>0</v>
      </c>
      <c r="BB68" s="145">
        <v>3.5923000000000003</v>
      </c>
      <c r="BC68" s="145">
        <v>0</v>
      </c>
      <c r="BD68" s="145">
        <v>0</v>
      </c>
      <c r="BE68" s="146">
        <v>0</v>
      </c>
      <c r="BF68" s="144">
        <f t="shared" si="6"/>
        <v>0.42995249999999996</v>
      </c>
      <c r="BG68" s="145">
        <f t="shared" ref="BG68:BG131" si="7">AZ68/1000</f>
        <v>23.323272299999999</v>
      </c>
      <c r="BH68" s="145">
        <f t="shared" ref="BH68:BH131" si="8">BA68/1000</f>
        <v>0</v>
      </c>
      <c r="BI68" s="145">
        <f t="shared" ref="BI68:BI131" si="9">BB68/1000</f>
        <v>3.5923000000000001E-3</v>
      </c>
      <c r="BJ68" s="145">
        <f t="shared" ref="BJ68:BJ131" si="10">BC68/1000</f>
        <v>0</v>
      </c>
      <c r="BK68" s="145">
        <f t="shared" ref="BK68:BK131" si="11">BD68/1000</f>
        <v>0</v>
      </c>
      <c r="BL68" s="146">
        <f t="shared" ref="BL68:BL131" si="12">BE68/1000</f>
        <v>0</v>
      </c>
    </row>
    <row r="69" spans="1:64" x14ac:dyDescent="0.3">
      <c r="A69" s="147" t="s">
        <v>185</v>
      </c>
      <c r="B69" s="140">
        <v>0</v>
      </c>
      <c r="C69" s="141">
        <v>0</v>
      </c>
      <c r="D69" s="141">
        <v>0</v>
      </c>
      <c r="E69" s="141">
        <v>0</v>
      </c>
      <c r="F69" s="141">
        <v>0</v>
      </c>
      <c r="G69" s="141">
        <v>0</v>
      </c>
      <c r="H69" s="150">
        <v>0</v>
      </c>
      <c r="I69" s="140">
        <v>0</v>
      </c>
      <c r="J69" s="141">
        <v>0</v>
      </c>
      <c r="K69" s="141">
        <v>2.1509999999999998</v>
      </c>
      <c r="L69" s="141">
        <v>0</v>
      </c>
      <c r="M69" s="141">
        <v>0</v>
      </c>
      <c r="N69" s="141">
        <v>0</v>
      </c>
      <c r="O69" s="150">
        <v>0</v>
      </c>
      <c r="P69" s="140">
        <v>0</v>
      </c>
      <c r="Q69" s="141">
        <v>0</v>
      </c>
      <c r="R69" s="141">
        <v>0</v>
      </c>
      <c r="S69" s="141">
        <v>0</v>
      </c>
      <c r="T69" s="141">
        <v>0</v>
      </c>
      <c r="U69" s="141">
        <v>0</v>
      </c>
      <c r="V69" s="150">
        <v>0</v>
      </c>
      <c r="W69" s="140">
        <v>0</v>
      </c>
      <c r="X69" s="141">
        <v>7592.8038769999903</v>
      </c>
      <c r="Y69" s="141">
        <v>0</v>
      </c>
      <c r="Z69" s="141">
        <v>0</v>
      </c>
      <c r="AA69" s="141">
        <v>0</v>
      </c>
      <c r="AB69" s="141">
        <v>0</v>
      </c>
      <c r="AC69" s="150">
        <v>0</v>
      </c>
      <c r="AD69" s="140">
        <v>0</v>
      </c>
      <c r="AE69" s="141">
        <v>0</v>
      </c>
      <c r="AF69" s="141">
        <v>0</v>
      </c>
      <c r="AG69" s="141">
        <v>0</v>
      </c>
      <c r="AH69" s="141">
        <v>0</v>
      </c>
      <c r="AI69" s="141">
        <v>0</v>
      </c>
      <c r="AJ69" s="150">
        <v>0</v>
      </c>
      <c r="AK69" s="140">
        <v>0</v>
      </c>
      <c r="AL69" s="141">
        <v>0</v>
      </c>
      <c r="AM69" s="141">
        <v>0</v>
      </c>
      <c r="AN69" s="141">
        <v>0</v>
      </c>
      <c r="AO69" s="141">
        <v>0</v>
      </c>
      <c r="AP69" s="141">
        <v>0</v>
      </c>
      <c r="AQ69" s="150">
        <v>0</v>
      </c>
      <c r="AR69" s="141">
        <v>0</v>
      </c>
      <c r="AS69" s="141">
        <v>0</v>
      </c>
      <c r="AT69" s="141">
        <v>0</v>
      </c>
      <c r="AU69" s="141">
        <v>0</v>
      </c>
      <c r="AV69" s="141">
        <v>0</v>
      </c>
      <c r="AW69" s="141">
        <v>0</v>
      </c>
      <c r="AX69" s="150">
        <v>0</v>
      </c>
      <c r="AY69" s="140">
        <v>0</v>
      </c>
      <c r="AZ69" s="142">
        <v>7592.8038769999903</v>
      </c>
      <c r="BA69" s="142">
        <v>2.1509999999999998</v>
      </c>
      <c r="BB69" s="142">
        <v>0</v>
      </c>
      <c r="BC69" s="142">
        <v>0</v>
      </c>
      <c r="BD69" s="142">
        <v>0</v>
      </c>
      <c r="BE69" s="143">
        <v>0</v>
      </c>
      <c r="BF69" s="210">
        <f t="shared" ref="BF69:BF132" si="13">AY69/1000</f>
        <v>0</v>
      </c>
      <c r="BG69" s="142">
        <f t="shared" si="7"/>
        <v>7.5928038769999899</v>
      </c>
      <c r="BH69" s="142">
        <f t="shared" si="8"/>
        <v>2.1509999999999997E-3</v>
      </c>
      <c r="BI69" s="142">
        <f t="shared" si="9"/>
        <v>0</v>
      </c>
      <c r="BJ69" s="142">
        <f t="shared" si="10"/>
        <v>0</v>
      </c>
      <c r="BK69" s="142">
        <f t="shared" si="11"/>
        <v>0</v>
      </c>
      <c r="BL69" s="143">
        <f t="shared" si="12"/>
        <v>0</v>
      </c>
    </row>
    <row r="70" spans="1:64" x14ac:dyDescent="0.3">
      <c r="A70" s="148" t="s">
        <v>186</v>
      </c>
      <c r="B70" s="144">
        <v>0</v>
      </c>
      <c r="C70" s="145">
        <v>0</v>
      </c>
      <c r="D70" s="145">
        <v>0</v>
      </c>
      <c r="E70" s="145">
        <v>0</v>
      </c>
      <c r="F70" s="145">
        <v>0</v>
      </c>
      <c r="G70" s="145">
        <v>0</v>
      </c>
      <c r="H70" s="146">
        <v>0</v>
      </c>
      <c r="I70" s="144">
        <v>0</v>
      </c>
      <c r="J70" s="145">
        <v>0</v>
      </c>
      <c r="K70" s="145">
        <v>0</v>
      </c>
      <c r="L70" s="145">
        <v>0</v>
      </c>
      <c r="M70" s="145">
        <v>0</v>
      </c>
      <c r="N70" s="145">
        <v>0</v>
      </c>
      <c r="O70" s="146">
        <v>0</v>
      </c>
      <c r="P70" s="144">
        <v>0</v>
      </c>
      <c r="Q70" s="145">
        <v>0</v>
      </c>
      <c r="R70" s="145">
        <v>0</v>
      </c>
      <c r="S70" s="145">
        <v>0</v>
      </c>
      <c r="T70" s="145">
        <v>0</v>
      </c>
      <c r="U70" s="145">
        <v>0</v>
      </c>
      <c r="V70" s="146">
        <v>0</v>
      </c>
      <c r="W70" s="144">
        <v>0</v>
      </c>
      <c r="X70" s="145">
        <v>0</v>
      </c>
      <c r="Y70" s="145">
        <v>59237.110090000002</v>
      </c>
      <c r="Z70" s="145">
        <v>0</v>
      </c>
      <c r="AA70" s="145">
        <v>0</v>
      </c>
      <c r="AB70" s="145">
        <v>0</v>
      </c>
      <c r="AC70" s="146">
        <v>0</v>
      </c>
      <c r="AD70" s="144">
        <v>132</v>
      </c>
      <c r="AE70" s="145">
        <v>107957</v>
      </c>
      <c r="AF70" s="145">
        <v>28</v>
      </c>
      <c r="AG70" s="145">
        <v>0</v>
      </c>
      <c r="AH70" s="145">
        <v>0</v>
      </c>
      <c r="AI70" s="145">
        <v>0</v>
      </c>
      <c r="AJ70" s="146">
        <v>0</v>
      </c>
      <c r="AK70" s="144">
        <v>0</v>
      </c>
      <c r="AL70" s="145">
        <v>0</v>
      </c>
      <c r="AM70" s="145">
        <v>6.51</v>
      </c>
      <c r="AN70" s="145">
        <v>0</v>
      </c>
      <c r="AO70" s="145">
        <v>0</v>
      </c>
      <c r="AP70" s="145">
        <v>0</v>
      </c>
      <c r="AQ70" s="146">
        <v>0</v>
      </c>
      <c r="AR70" s="145">
        <v>0</v>
      </c>
      <c r="AS70" s="145">
        <v>0</v>
      </c>
      <c r="AT70" s="145">
        <v>0</v>
      </c>
      <c r="AU70" s="145">
        <v>0</v>
      </c>
      <c r="AV70" s="145">
        <v>0</v>
      </c>
      <c r="AW70" s="145">
        <v>0</v>
      </c>
      <c r="AX70" s="146">
        <v>0</v>
      </c>
      <c r="AY70" s="144">
        <v>132</v>
      </c>
      <c r="AZ70" s="145">
        <v>107957</v>
      </c>
      <c r="BA70" s="145">
        <v>59271.620090000004</v>
      </c>
      <c r="BB70" s="145">
        <v>0</v>
      </c>
      <c r="BC70" s="145">
        <v>0</v>
      </c>
      <c r="BD70" s="145">
        <v>0</v>
      </c>
      <c r="BE70" s="146">
        <v>0</v>
      </c>
      <c r="BF70" s="144">
        <f t="shared" si="13"/>
        <v>0.13200000000000001</v>
      </c>
      <c r="BG70" s="145">
        <f t="shared" si="7"/>
        <v>107.95699999999999</v>
      </c>
      <c r="BH70" s="145">
        <f t="shared" si="8"/>
        <v>59.271620090000006</v>
      </c>
      <c r="BI70" s="145">
        <f t="shared" si="9"/>
        <v>0</v>
      </c>
      <c r="BJ70" s="145">
        <f t="shared" si="10"/>
        <v>0</v>
      </c>
      <c r="BK70" s="145">
        <f t="shared" si="11"/>
        <v>0</v>
      </c>
      <c r="BL70" s="146">
        <f t="shared" si="12"/>
        <v>0</v>
      </c>
    </row>
    <row r="71" spans="1:64" s="33" customFormat="1" x14ac:dyDescent="0.3">
      <c r="A71" s="154" t="s">
        <v>84</v>
      </c>
      <c r="B71" s="151">
        <v>0</v>
      </c>
      <c r="C71" s="152">
        <v>0</v>
      </c>
      <c r="D71" s="152">
        <v>170.9</v>
      </c>
      <c r="E71" s="152">
        <v>0</v>
      </c>
      <c r="F71" s="152">
        <v>0</v>
      </c>
      <c r="G71" s="152">
        <v>0</v>
      </c>
      <c r="H71" s="153">
        <v>0</v>
      </c>
      <c r="I71" s="151">
        <v>0</v>
      </c>
      <c r="J71" s="152">
        <v>14575.487000000001</v>
      </c>
      <c r="K71" s="152">
        <v>52036.286</v>
      </c>
      <c r="L71" s="152">
        <v>34631.83249999999</v>
      </c>
      <c r="M71" s="152">
        <v>785.221</v>
      </c>
      <c r="N71" s="152">
        <v>17960.465</v>
      </c>
      <c r="O71" s="153">
        <v>0</v>
      </c>
      <c r="P71" s="151">
        <v>0</v>
      </c>
      <c r="Q71" s="152">
        <v>56.05</v>
      </c>
      <c r="R71" s="152">
        <v>1474.098</v>
      </c>
      <c r="S71" s="152">
        <v>0</v>
      </c>
      <c r="T71" s="152">
        <v>0</v>
      </c>
      <c r="U71" s="152">
        <v>0</v>
      </c>
      <c r="V71" s="153">
        <v>0</v>
      </c>
      <c r="W71" s="151">
        <v>0</v>
      </c>
      <c r="X71" s="152">
        <v>8948.6693230000001</v>
      </c>
      <c r="Y71" s="152">
        <v>733548.26259099995</v>
      </c>
      <c r="Z71" s="152">
        <v>97401.132368999868</v>
      </c>
      <c r="AA71" s="152">
        <v>836.96508399999982</v>
      </c>
      <c r="AB71" s="152">
        <v>0</v>
      </c>
      <c r="AC71" s="153">
        <v>60453.090240999998</v>
      </c>
      <c r="AD71" s="151">
        <v>0</v>
      </c>
      <c r="AE71" s="152">
        <v>0</v>
      </c>
      <c r="AF71" s="152">
        <v>41042.962920000005</v>
      </c>
      <c r="AG71" s="152">
        <v>795.3027699999999</v>
      </c>
      <c r="AH71" s="152">
        <v>3235.0320000000002</v>
      </c>
      <c r="AI71" s="152">
        <v>0</v>
      </c>
      <c r="AJ71" s="153">
        <v>1534.0971100000002</v>
      </c>
      <c r="AK71" s="151">
        <v>0</v>
      </c>
      <c r="AL71" s="152">
        <v>7636.0899999999983</v>
      </c>
      <c r="AM71" s="152">
        <v>60105.837219208268</v>
      </c>
      <c r="AN71" s="152">
        <v>160557.53756527323</v>
      </c>
      <c r="AO71" s="152">
        <v>20181.246207147495</v>
      </c>
      <c r="AP71" s="152">
        <v>0</v>
      </c>
      <c r="AQ71" s="153">
        <v>0</v>
      </c>
      <c r="AR71" s="152">
        <v>0</v>
      </c>
      <c r="AS71" s="152">
        <v>0</v>
      </c>
      <c r="AT71" s="152">
        <v>2071.63</v>
      </c>
      <c r="AU71" s="152">
        <v>0</v>
      </c>
      <c r="AV71" s="152">
        <v>997.52206162746722</v>
      </c>
      <c r="AW71" s="152">
        <v>9.0001020500000006</v>
      </c>
      <c r="AX71" s="153">
        <v>0</v>
      </c>
      <c r="AY71" s="151">
        <v>0</v>
      </c>
      <c r="AZ71" s="152">
        <v>31216.296323000006</v>
      </c>
      <c r="BA71" s="152">
        <v>890449.97673020815</v>
      </c>
      <c r="BB71" s="152">
        <v>293385.8052042732</v>
      </c>
      <c r="BC71" s="152">
        <v>26035.986352774966</v>
      </c>
      <c r="BD71" s="152">
        <v>17969.465102050002</v>
      </c>
      <c r="BE71" s="153">
        <v>61987.187350999993</v>
      </c>
      <c r="BF71" s="151">
        <f t="shared" si="13"/>
        <v>0</v>
      </c>
      <c r="BG71" s="152">
        <f t="shared" si="7"/>
        <v>31.216296323000005</v>
      </c>
      <c r="BH71" s="152">
        <f t="shared" si="8"/>
        <v>890.44997673020816</v>
      </c>
      <c r="BI71" s="152">
        <f t="shared" si="9"/>
        <v>293.3858052042732</v>
      </c>
      <c r="BJ71" s="152">
        <f t="shared" si="10"/>
        <v>26.035986352774966</v>
      </c>
      <c r="BK71" s="152">
        <f t="shared" si="11"/>
        <v>17.969465102050002</v>
      </c>
      <c r="BL71" s="153">
        <f t="shared" si="12"/>
        <v>61.987187350999996</v>
      </c>
    </row>
    <row r="72" spans="1:64" x14ac:dyDescent="0.3">
      <c r="A72" s="147" t="s">
        <v>208</v>
      </c>
      <c r="B72" s="140">
        <v>0</v>
      </c>
      <c r="C72" s="141">
        <v>0</v>
      </c>
      <c r="D72" s="141">
        <v>0</v>
      </c>
      <c r="E72" s="141">
        <v>0</v>
      </c>
      <c r="F72" s="141">
        <v>0</v>
      </c>
      <c r="G72" s="141">
        <v>0</v>
      </c>
      <c r="H72" s="150">
        <v>0</v>
      </c>
      <c r="I72" s="140">
        <v>0</v>
      </c>
      <c r="J72" s="141">
        <v>0</v>
      </c>
      <c r="K72" s="141">
        <v>2.8210000000000002</v>
      </c>
      <c r="L72" s="141">
        <v>0</v>
      </c>
      <c r="M72" s="141">
        <v>0</v>
      </c>
      <c r="N72" s="141">
        <v>0</v>
      </c>
      <c r="O72" s="150">
        <v>0</v>
      </c>
      <c r="P72" s="140">
        <v>0</v>
      </c>
      <c r="Q72" s="141">
        <v>0</v>
      </c>
      <c r="R72" s="141">
        <v>0</v>
      </c>
      <c r="S72" s="141">
        <v>0</v>
      </c>
      <c r="T72" s="141">
        <v>0</v>
      </c>
      <c r="U72" s="141">
        <v>0</v>
      </c>
      <c r="V72" s="150">
        <v>0</v>
      </c>
      <c r="W72" s="140">
        <v>0</v>
      </c>
      <c r="X72" s="141">
        <v>0</v>
      </c>
      <c r="Y72" s="141">
        <v>0</v>
      </c>
      <c r="Z72" s="141">
        <v>0</v>
      </c>
      <c r="AA72" s="141">
        <v>0</v>
      </c>
      <c r="AB72" s="141">
        <v>0</v>
      </c>
      <c r="AC72" s="150">
        <v>0</v>
      </c>
      <c r="AD72" s="140">
        <v>0</v>
      </c>
      <c r="AE72" s="141">
        <v>0</v>
      </c>
      <c r="AF72" s="141">
        <v>0</v>
      </c>
      <c r="AG72" s="141">
        <v>0</v>
      </c>
      <c r="AH72" s="141">
        <v>0</v>
      </c>
      <c r="AI72" s="141">
        <v>0</v>
      </c>
      <c r="AJ72" s="150">
        <v>0</v>
      </c>
      <c r="AK72" s="140">
        <v>0</v>
      </c>
      <c r="AL72" s="141">
        <v>0</v>
      </c>
      <c r="AM72" s="141">
        <v>0</v>
      </c>
      <c r="AN72" s="141">
        <v>0</v>
      </c>
      <c r="AO72" s="141">
        <v>0</v>
      </c>
      <c r="AP72" s="141">
        <v>0</v>
      </c>
      <c r="AQ72" s="150">
        <v>0</v>
      </c>
      <c r="AR72" s="141">
        <v>0</v>
      </c>
      <c r="AS72" s="141">
        <v>0</v>
      </c>
      <c r="AT72" s="141">
        <v>0</v>
      </c>
      <c r="AU72" s="141">
        <v>0</v>
      </c>
      <c r="AV72" s="141">
        <v>0</v>
      </c>
      <c r="AW72" s="141">
        <v>0</v>
      </c>
      <c r="AX72" s="150">
        <v>0</v>
      </c>
      <c r="AY72" s="140">
        <v>0</v>
      </c>
      <c r="AZ72" s="142">
        <v>0</v>
      </c>
      <c r="BA72" s="142">
        <v>2.8210000000000002</v>
      </c>
      <c r="BB72" s="142">
        <v>0</v>
      </c>
      <c r="BC72" s="142">
        <v>0</v>
      </c>
      <c r="BD72" s="142">
        <v>0</v>
      </c>
      <c r="BE72" s="143">
        <v>0</v>
      </c>
      <c r="BF72" s="210">
        <f t="shared" si="13"/>
        <v>0</v>
      </c>
      <c r="BG72" s="142">
        <f t="shared" si="7"/>
        <v>0</v>
      </c>
      <c r="BH72" s="142">
        <f t="shared" si="8"/>
        <v>2.8210000000000002E-3</v>
      </c>
      <c r="BI72" s="142">
        <f t="shared" si="9"/>
        <v>0</v>
      </c>
      <c r="BJ72" s="142">
        <f t="shared" si="10"/>
        <v>0</v>
      </c>
      <c r="BK72" s="142">
        <f t="shared" si="11"/>
        <v>0</v>
      </c>
      <c r="BL72" s="143">
        <f t="shared" si="12"/>
        <v>0</v>
      </c>
    </row>
    <row r="73" spans="1:64" x14ac:dyDescent="0.3">
      <c r="A73" s="148" t="s">
        <v>209</v>
      </c>
      <c r="B73" s="144">
        <v>0</v>
      </c>
      <c r="C73" s="145">
        <v>0</v>
      </c>
      <c r="D73" s="145">
        <v>0</v>
      </c>
      <c r="E73" s="145">
        <v>0</v>
      </c>
      <c r="F73" s="145">
        <v>0</v>
      </c>
      <c r="G73" s="145">
        <v>0</v>
      </c>
      <c r="H73" s="146">
        <v>0</v>
      </c>
      <c r="I73" s="144">
        <v>0</v>
      </c>
      <c r="J73" s="145">
        <v>0</v>
      </c>
      <c r="K73" s="145">
        <v>0</v>
      </c>
      <c r="L73" s="145">
        <v>0</v>
      </c>
      <c r="M73" s="145">
        <v>0</v>
      </c>
      <c r="N73" s="145">
        <v>0</v>
      </c>
      <c r="O73" s="146">
        <v>0</v>
      </c>
      <c r="P73" s="144">
        <v>0</v>
      </c>
      <c r="Q73" s="145">
        <v>0</v>
      </c>
      <c r="R73" s="145">
        <v>0</v>
      </c>
      <c r="S73" s="145">
        <v>0</v>
      </c>
      <c r="T73" s="145">
        <v>0</v>
      </c>
      <c r="U73" s="145">
        <v>0</v>
      </c>
      <c r="V73" s="146">
        <v>0</v>
      </c>
      <c r="W73" s="144">
        <v>0</v>
      </c>
      <c r="X73" s="145">
        <v>0</v>
      </c>
      <c r="Y73" s="145">
        <v>0.99990000000000001</v>
      </c>
      <c r="Z73" s="145">
        <v>0</v>
      </c>
      <c r="AA73" s="145">
        <v>0</v>
      </c>
      <c r="AB73" s="145">
        <v>0</v>
      </c>
      <c r="AC73" s="146">
        <v>0</v>
      </c>
      <c r="AD73" s="144">
        <v>0</v>
      </c>
      <c r="AE73" s="145">
        <v>0</v>
      </c>
      <c r="AF73" s="145">
        <v>0</v>
      </c>
      <c r="AG73" s="145">
        <v>0</v>
      </c>
      <c r="AH73" s="145">
        <v>0</v>
      </c>
      <c r="AI73" s="145">
        <v>0</v>
      </c>
      <c r="AJ73" s="146">
        <v>0</v>
      </c>
      <c r="AK73" s="144">
        <v>0</v>
      </c>
      <c r="AL73" s="145">
        <v>0</v>
      </c>
      <c r="AM73" s="145">
        <v>0</v>
      </c>
      <c r="AN73" s="145">
        <v>0</v>
      </c>
      <c r="AO73" s="145">
        <v>0</v>
      </c>
      <c r="AP73" s="145">
        <v>0</v>
      </c>
      <c r="AQ73" s="146">
        <v>0</v>
      </c>
      <c r="AR73" s="145">
        <v>0</v>
      </c>
      <c r="AS73" s="145">
        <v>0</v>
      </c>
      <c r="AT73" s="145">
        <v>0</v>
      </c>
      <c r="AU73" s="145">
        <v>0</v>
      </c>
      <c r="AV73" s="145">
        <v>0</v>
      </c>
      <c r="AW73" s="145">
        <v>9.0001020500000006</v>
      </c>
      <c r="AX73" s="146">
        <v>0</v>
      </c>
      <c r="AY73" s="144">
        <v>0</v>
      </c>
      <c r="AZ73" s="145">
        <v>0</v>
      </c>
      <c r="BA73" s="145">
        <v>0.99990000000000001</v>
      </c>
      <c r="BB73" s="145">
        <v>0</v>
      </c>
      <c r="BC73" s="145">
        <v>0</v>
      </c>
      <c r="BD73" s="145">
        <v>9.0001020500000006</v>
      </c>
      <c r="BE73" s="146">
        <v>0</v>
      </c>
      <c r="BF73" s="144">
        <f t="shared" si="13"/>
        <v>0</v>
      </c>
      <c r="BG73" s="145">
        <f t="shared" si="7"/>
        <v>0</v>
      </c>
      <c r="BH73" s="145">
        <f t="shared" si="8"/>
        <v>9.9989999999999996E-4</v>
      </c>
      <c r="BI73" s="145">
        <f t="shared" si="9"/>
        <v>0</v>
      </c>
      <c r="BJ73" s="145">
        <f t="shared" si="10"/>
        <v>0</v>
      </c>
      <c r="BK73" s="145">
        <f t="shared" si="11"/>
        <v>9.0001020500000001E-3</v>
      </c>
      <c r="BL73" s="146">
        <f t="shared" si="12"/>
        <v>0</v>
      </c>
    </row>
    <row r="74" spans="1:64" x14ac:dyDescent="0.3">
      <c r="A74" s="147" t="s">
        <v>210</v>
      </c>
      <c r="B74" s="140">
        <v>0</v>
      </c>
      <c r="C74" s="141">
        <v>0</v>
      </c>
      <c r="D74" s="141">
        <v>0</v>
      </c>
      <c r="E74" s="141">
        <v>0</v>
      </c>
      <c r="F74" s="141">
        <v>0</v>
      </c>
      <c r="G74" s="141">
        <v>0</v>
      </c>
      <c r="H74" s="150">
        <v>0</v>
      </c>
      <c r="I74" s="140">
        <v>0</v>
      </c>
      <c r="J74" s="141">
        <v>0</v>
      </c>
      <c r="K74" s="141">
        <v>2451.1039999999998</v>
      </c>
      <c r="L74" s="141">
        <v>715.40550000000007</v>
      </c>
      <c r="M74" s="141">
        <v>47.411999999999999</v>
      </c>
      <c r="N74" s="141">
        <v>0</v>
      </c>
      <c r="O74" s="150">
        <v>0</v>
      </c>
      <c r="P74" s="140">
        <v>0</v>
      </c>
      <c r="Q74" s="141">
        <v>0</v>
      </c>
      <c r="R74" s="141">
        <v>0</v>
      </c>
      <c r="S74" s="141">
        <v>0</v>
      </c>
      <c r="T74" s="141">
        <v>0</v>
      </c>
      <c r="U74" s="141">
        <v>0</v>
      </c>
      <c r="V74" s="150">
        <v>0</v>
      </c>
      <c r="W74" s="140">
        <v>0</v>
      </c>
      <c r="X74" s="141">
        <v>0</v>
      </c>
      <c r="Y74" s="141">
        <v>485</v>
      </c>
      <c r="Z74" s="141">
        <v>289.92446999999999</v>
      </c>
      <c r="AA74" s="141">
        <v>0</v>
      </c>
      <c r="AB74" s="141">
        <v>0</v>
      </c>
      <c r="AC74" s="150">
        <v>0</v>
      </c>
      <c r="AD74" s="140">
        <v>0</v>
      </c>
      <c r="AE74" s="141">
        <v>0</v>
      </c>
      <c r="AF74" s="141">
        <v>1.09989</v>
      </c>
      <c r="AG74" s="141">
        <v>0</v>
      </c>
      <c r="AH74" s="141">
        <v>0</v>
      </c>
      <c r="AI74" s="141">
        <v>0</v>
      </c>
      <c r="AJ74" s="150">
        <v>0</v>
      </c>
      <c r="AK74" s="140">
        <v>0</v>
      </c>
      <c r="AL74" s="141">
        <v>0</v>
      </c>
      <c r="AM74" s="141">
        <v>115.14800619900001</v>
      </c>
      <c r="AN74" s="141">
        <v>19.643530243500003</v>
      </c>
      <c r="AO74" s="141">
        <v>194.13467</v>
      </c>
      <c r="AP74" s="141">
        <v>0</v>
      </c>
      <c r="AQ74" s="150">
        <v>0</v>
      </c>
      <c r="AR74" s="141">
        <v>0</v>
      </c>
      <c r="AS74" s="141">
        <v>0</v>
      </c>
      <c r="AT74" s="141">
        <v>0</v>
      </c>
      <c r="AU74" s="141">
        <v>0</v>
      </c>
      <c r="AV74" s="141">
        <v>0</v>
      </c>
      <c r="AW74" s="141">
        <v>0</v>
      </c>
      <c r="AX74" s="150">
        <v>0</v>
      </c>
      <c r="AY74" s="140">
        <v>0</v>
      </c>
      <c r="AZ74" s="142">
        <v>0</v>
      </c>
      <c r="BA74" s="142">
        <v>3052.3518961989998</v>
      </c>
      <c r="BB74" s="142">
        <v>1024.9735002435</v>
      </c>
      <c r="BC74" s="142">
        <v>241.54667000000001</v>
      </c>
      <c r="BD74" s="142">
        <v>0</v>
      </c>
      <c r="BE74" s="143">
        <v>0</v>
      </c>
      <c r="BF74" s="210">
        <f t="shared" si="13"/>
        <v>0</v>
      </c>
      <c r="BG74" s="142">
        <f t="shared" si="7"/>
        <v>0</v>
      </c>
      <c r="BH74" s="142">
        <f t="shared" si="8"/>
        <v>3.0523518961989997</v>
      </c>
      <c r="BI74" s="142">
        <f t="shared" si="9"/>
        <v>1.0249735002435001</v>
      </c>
      <c r="BJ74" s="142">
        <f t="shared" si="10"/>
        <v>0.24154667000000002</v>
      </c>
      <c r="BK74" s="142">
        <f t="shared" si="11"/>
        <v>0</v>
      </c>
      <c r="BL74" s="143">
        <f t="shared" si="12"/>
        <v>0</v>
      </c>
    </row>
    <row r="75" spans="1:64" x14ac:dyDescent="0.3">
      <c r="A75" s="148" t="s">
        <v>212</v>
      </c>
      <c r="B75" s="144">
        <v>0</v>
      </c>
      <c r="C75" s="145">
        <v>0</v>
      </c>
      <c r="D75" s="145">
        <v>0</v>
      </c>
      <c r="E75" s="145">
        <v>0</v>
      </c>
      <c r="F75" s="145">
        <v>0</v>
      </c>
      <c r="G75" s="145">
        <v>0</v>
      </c>
      <c r="H75" s="146">
        <v>0</v>
      </c>
      <c r="I75" s="144">
        <v>0</v>
      </c>
      <c r="J75" s="145">
        <v>0</v>
      </c>
      <c r="K75" s="145">
        <v>822.14</v>
      </c>
      <c r="L75" s="145">
        <v>47.745000000000005</v>
      </c>
      <c r="M75" s="145">
        <v>5.774</v>
      </c>
      <c r="N75" s="145">
        <v>6916.0780000000004</v>
      </c>
      <c r="O75" s="146">
        <v>0</v>
      </c>
      <c r="P75" s="144">
        <v>0</v>
      </c>
      <c r="Q75" s="145">
        <v>0</v>
      </c>
      <c r="R75" s="145">
        <v>0</v>
      </c>
      <c r="S75" s="145">
        <v>0</v>
      </c>
      <c r="T75" s="145">
        <v>0</v>
      </c>
      <c r="U75" s="145">
        <v>0</v>
      </c>
      <c r="V75" s="146">
        <v>0</v>
      </c>
      <c r="W75" s="144">
        <v>0</v>
      </c>
      <c r="X75" s="145">
        <v>0</v>
      </c>
      <c r="Y75" s="145">
        <v>2376.8705620000001</v>
      </c>
      <c r="Z75" s="145">
        <v>355.64226600000001</v>
      </c>
      <c r="AA75" s="145">
        <v>0</v>
      </c>
      <c r="AB75" s="145">
        <v>0</v>
      </c>
      <c r="AC75" s="146">
        <v>0</v>
      </c>
      <c r="AD75" s="144">
        <v>0</v>
      </c>
      <c r="AE75" s="145">
        <v>0</v>
      </c>
      <c r="AF75" s="145">
        <v>5.2877700000000001</v>
      </c>
      <c r="AG75" s="145">
        <v>0</v>
      </c>
      <c r="AH75" s="145">
        <v>0</v>
      </c>
      <c r="AI75" s="145">
        <v>0</v>
      </c>
      <c r="AJ75" s="146">
        <v>0</v>
      </c>
      <c r="AK75" s="144">
        <v>0</v>
      </c>
      <c r="AL75" s="145">
        <v>832.04</v>
      </c>
      <c r="AM75" s="145">
        <v>1521.3609381839001</v>
      </c>
      <c r="AN75" s="145">
        <v>822.74464099220006</v>
      </c>
      <c r="AO75" s="145">
        <v>219.34</v>
      </c>
      <c r="AP75" s="145">
        <v>0</v>
      </c>
      <c r="AQ75" s="146">
        <v>0</v>
      </c>
      <c r="AR75" s="145">
        <v>0</v>
      </c>
      <c r="AS75" s="145">
        <v>0</v>
      </c>
      <c r="AT75" s="145">
        <v>0</v>
      </c>
      <c r="AU75" s="145">
        <v>0</v>
      </c>
      <c r="AV75" s="145">
        <v>0</v>
      </c>
      <c r="AW75" s="145">
        <v>0</v>
      </c>
      <c r="AX75" s="146">
        <v>0</v>
      </c>
      <c r="AY75" s="144">
        <v>0</v>
      </c>
      <c r="AZ75" s="145">
        <v>832.04</v>
      </c>
      <c r="BA75" s="145">
        <v>4725.6592701838999</v>
      </c>
      <c r="BB75" s="145">
        <v>1226.1319069922001</v>
      </c>
      <c r="BC75" s="145">
        <v>225.114</v>
      </c>
      <c r="BD75" s="145">
        <v>6916.0780000000004</v>
      </c>
      <c r="BE75" s="146">
        <v>0</v>
      </c>
      <c r="BF75" s="144">
        <f t="shared" si="13"/>
        <v>0</v>
      </c>
      <c r="BG75" s="145">
        <f t="shared" si="7"/>
        <v>0.83204</v>
      </c>
      <c r="BH75" s="145">
        <f t="shared" si="8"/>
        <v>4.7256592701838995</v>
      </c>
      <c r="BI75" s="145">
        <f t="shared" si="9"/>
        <v>1.2261319069922001</v>
      </c>
      <c r="BJ75" s="145">
        <f t="shared" si="10"/>
        <v>0.22511400000000001</v>
      </c>
      <c r="BK75" s="145">
        <f t="shared" si="11"/>
        <v>6.9160780000000006</v>
      </c>
      <c r="BL75" s="146">
        <f t="shared" si="12"/>
        <v>0</v>
      </c>
    </row>
    <row r="76" spans="1:64" x14ac:dyDescent="0.3">
      <c r="A76" s="147" t="s">
        <v>213</v>
      </c>
      <c r="B76" s="140">
        <v>0</v>
      </c>
      <c r="C76" s="141">
        <v>0</v>
      </c>
      <c r="D76" s="141">
        <v>0</v>
      </c>
      <c r="E76" s="141">
        <v>0</v>
      </c>
      <c r="F76" s="141">
        <v>0</v>
      </c>
      <c r="G76" s="141">
        <v>0</v>
      </c>
      <c r="H76" s="150">
        <v>0</v>
      </c>
      <c r="I76" s="140">
        <v>0</v>
      </c>
      <c r="J76" s="141">
        <v>1.3919999999999999</v>
      </c>
      <c r="K76" s="141">
        <v>14.051</v>
      </c>
      <c r="L76" s="141">
        <v>0</v>
      </c>
      <c r="M76" s="141">
        <v>0</v>
      </c>
      <c r="N76" s="141">
        <v>0</v>
      </c>
      <c r="O76" s="150">
        <v>0</v>
      </c>
      <c r="P76" s="140">
        <v>0</v>
      </c>
      <c r="Q76" s="141">
        <v>0</v>
      </c>
      <c r="R76" s="141">
        <v>0</v>
      </c>
      <c r="S76" s="141">
        <v>0</v>
      </c>
      <c r="T76" s="141">
        <v>0</v>
      </c>
      <c r="U76" s="141">
        <v>0</v>
      </c>
      <c r="V76" s="150">
        <v>0</v>
      </c>
      <c r="W76" s="140">
        <v>0</v>
      </c>
      <c r="X76" s="141">
        <v>0</v>
      </c>
      <c r="Y76" s="141">
        <v>0</v>
      </c>
      <c r="Z76" s="141">
        <v>0</v>
      </c>
      <c r="AA76" s="141">
        <v>0</v>
      </c>
      <c r="AB76" s="141">
        <v>0</v>
      </c>
      <c r="AC76" s="150">
        <v>0</v>
      </c>
      <c r="AD76" s="140">
        <v>0</v>
      </c>
      <c r="AE76" s="141">
        <v>0</v>
      </c>
      <c r="AF76" s="141">
        <v>0</v>
      </c>
      <c r="AG76" s="141">
        <v>0</v>
      </c>
      <c r="AH76" s="141">
        <v>0</v>
      </c>
      <c r="AI76" s="141">
        <v>0</v>
      </c>
      <c r="AJ76" s="150">
        <v>0</v>
      </c>
      <c r="AK76" s="140">
        <v>0</v>
      </c>
      <c r="AL76" s="141">
        <v>0</v>
      </c>
      <c r="AM76" s="141">
        <v>0</v>
      </c>
      <c r="AN76" s="141">
        <v>0</v>
      </c>
      <c r="AO76" s="141">
        <v>0</v>
      </c>
      <c r="AP76" s="141">
        <v>0</v>
      </c>
      <c r="AQ76" s="150">
        <v>0</v>
      </c>
      <c r="AR76" s="141">
        <v>0</v>
      </c>
      <c r="AS76" s="141">
        <v>0</v>
      </c>
      <c r="AT76" s="141">
        <v>0</v>
      </c>
      <c r="AU76" s="141">
        <v>0</v>
      </c>
      <c r="AV76" s="141">
        <v>0</v>
      </c>
      <c r="AW76" s="141">
        <v>0</v>
      </c>
      <c r="AX76" s="150">
        <v>0</v>
      </c>
      <c r="AY76" s="140">
        <v>0</v>
      </c>
      <c r="AZ76" s="142">
        <v>1.3919999999999999</v>
      </c>
      <c r="BA76" s="142">
        <v>14.051</v>
      </c>
      <c r="BB76" s="142">
        <v>0</v>
      </c>
      <c r="BC76" s="142">
        <v>0</v>
      </c>
      <c r="BD76" s="142">
        <v>0</v>
      </c>
      <c r="BE76" s="143">
        <v>0</v>
      </c>
      <c r="BF76" s="210">
        <f t="shared" si="13"/>
        <v>0</v>
      </c>
      <c r="BG76" s="142">
        <f t="shared" si="7"/>
        <v>1.392E-3</v>
      </c>
      <c r="BH76" s="142">
        <f t="shared" si="8"/>
        <v>1.4051000000000001E-2</v>
      </c>
      <c r="BI76" s="142">
        <f t="shared" si="9"/>
        <v>0</v>
      </c>
      <c r="BJ76" s="142">
        <f t="shared" si="10"/>
        <v>0</v>
      </c>
      <c r="BK76" s="142">
        <f t="shared" si="11"/>
        <v>0</v>
      </c>
      <c r="BL76" s="143">
        <f t="shared" si="12"/>
        <v>0</v>
      </c>
    </row>
    <row r="77" spans="1:64" x14ac:dyDescent="0.3">
      <c r="A77" s="148" t="s">
        <v>214</v>
      </c>
      <c r="B77" s="144">
        <v>0</v>
      </c>
      <c r="C77" s="145">
        <v>0</v>
      </c>
      <c r="D77" s="145">
        <v>0</v>
      </c>
      <c r="E77" s="145">
        <v>0</v>
      </c>
      <c r="F77" s="145">
        <v>0</v>
      </c>
      <c r="G77" s="145">
        <v>0</v>
      </c>
      <c r="H77" s="146">
        <v>0</v>
      </c>
      <c r="I77" s="144">
        <v>0</v>
      </c>
      <c r="J77" s="145">
        <v>0</v>
      </c>
      <c r="K77" s="145">
        <v>12.768999999999998</v>
      </c>
      <c r="L77" s="145">
        <v>0</v>
      </c>
      <c r="M77" s="145">
        <v>0.183</v>
      </c>
      <c r="N77" s="145">
        <v>10926.599</v>
      </c>
      <c r="O77" s="146">
        <v>0</v>
      </c>
      <c r="P77" s="144">
        <v>0</v>
      </c>
      <c r="Q77" s="145">
        <v>0</v>
      </c>
      <c r="R77" s="145">
        <v>0</v>
      </c>
      <c r="S77" s="145">
        <v>0</v>
      </c>
      <c r="T77" s="145">
        <v>0</v>
      </c>
      <c r="U77" s="145">
        <v>0</v>
      </c>
      <c r="V77" s="146">
        <v>0</v>
      </c>
      <c r="W77" s="144">
        <v>0</v>
      </c>
      <c r="X77" s="145">
        <v>0</v>
      </c>
      <c r="Y77" s="145">
        <v>0</v>
      </c>
      <c r="Z77" s="145">
        <v>0</v>
      </c>
      <c r="AA77" s="145">
        <v>0</v>
      </c>
      <c r="AB77" s="145">
        <v>0</v>
      </c>
      <c r="AC77" s="146">
        <v>0</v>
      </c>
      <c r="AD77" s="144">
        <v>0</v>
      </c>
      <c r="AE77" s="145">
        <v>0</v>
      </c>
      <c r="AF77" s="145">
        <v>0</v>
      </c>
      <c r="AG77" s="145">
        <v>81.642049999999998</v>
      </c>
      <c r="AH77" s="145">
        <v>0</v>
      </c>
      <c r="AI77" s="145">
        <v>0</v>
      </c>
      <c r="AJ77" s="146">
        <v>0</v>
      </c>
      <c r="AK77" s="144">
        <v>0</v>
      </c>
      <c r="AL77" s="145">
        <v>3.01</v>
      </c>
      <c r="AM77" s="145">
        <v>36.841000000000001</v>
      </c>
      <c r="AN77" s="145">
        <v>184.59787</v>
      </c>
      <c r="AO77" s="145">
        <v>0</v>
      </c>
      <c r="AP77" s="145">
        <v>0</v>
      </c>
      <c r="AQ77" s="146">
        <v>0</v>
      </c>
      <c r="AR77" s="145">
        <v>0</v>
      </c>
      <c r="AS77" s="145">
        <v>0</v>
      </c>
      <c r="AT77" s="145">
        <v>0</v>
      </c>
      <c r="AU77" s="145">
        <v>0</v>
      </c>
      <c r="AV77" s="145">
        <v>0</v>
      </c>
      <c r="AW77" s="145">
        <v>0</v>
      </c>
      <c r="AX77" s="146">
        <v>0</v>
      </c>
      <c r="AY77" s="144">
        <v>0</v>
      </c>
      <c r="AZ77" s="145">
        <v>3.01</v>
      </c>
      <c r="BA77" s="145">
        <v>49.61</v>
      </c>
      <c r="BB77" s="145">
        <v>266.23991999999998</v>
      </c>
      <c r="BC77" s="145">
        <v>0.183</v>
      </c>
      <c r="BD77" s="145">
        <v>10926.599</v>
      </c>
      <c r="BE77" s="146">
        <v>0</v>
      </c>
      <c r="BF77" s="144">
        <f t="shared" si="13"/>
        <v>0</v>
      </c>
      <c r="BG77" s="145">
        <f t="shared" si="7"/>
        <v>3.0099999999999997E-3</v>
      </c>
      <c r="BH77" s="145">
        <f t="shared" si="8"/>
        <v>4.9610000000000001E-2</v>
      </c>
      <c r="BI77" s="145">
        <f t="shared" si="9"/>
        <v>0.26623991999999996</v>
      </c>
      <c r="BJ77" s="145">
        <f t="shared" si="10"/>
        <v>1.83E-4</v>
      </c>
      <c r="BK77" s="145">
        <f t="shared" si="11"/>
        <v>10.926599</v>
      </c>
      <c r="BL77" s="146">
        <f t="shared" si="12"/>
        <v>0</v>
      </c>
    </row>
    <row r="78" spans="1:64" x14ac:dyDescent="0.3">
      <c r="A78" s="147" t="s">
        <v>215</v>
      </c>
      <c r="B78" s="140">
        <v>0</v>
      </c>
      <c r="C78" s="141">
        <v>0</v>
      </c>
      <c r="D78" s="141">
        <v>0</v>
      </c>
      <c r="E78" s="141">
        <v>0</v>
      </c>
      <c r="F78" s="141">
        <v>0</v>
      </c>
      <c r="G78" s="141">
        <v>0</v>
      </c>
      <c r="H78" s="150">
        <v>0</v>
      </c>
      <c r="I78" s="140">
        <v>0</v>
      </c>
      <c r="J78" s="141">
        <v>0</v>
      </c>
      <c r="K78" s="141">
        <v>28.315000000000001</v>
      </c>
      <c r="L78" s="141">
        <v>0.03</v>
      </c>
      <c r="M78" s="141">
        <v>0</v>
      </c>
      <c r="N78" s="141">
        <v>0</v>
      </c>
      <c r="O78" s="150">
        <v>0</v>
      </c>
      <c r="P78" s="140">
        <v>0</v>
      </c>
      <c r="Q78" s="141">
        <v>0</v>
      </c>
      <c r="R78" s="141">
        <v>0</v>
      </c>
      <c r="S78" s="141">
        <v>0</v>
      </c>
      <c r="T78" s="141">
        <v>0</v>
      </c>
      <c r="U78" s="141">
        <v>0</v>
      </c>
      <c r="V78" s="150">
        <v>0</v>
      </c>
      <c r="W78" s="140">
        <v>0</v>
      </c>
      <c r="X78" s="141">
        <v>0</v>
      </c>
      <c r="Y78" s="141">
        <v>0</v>
      </c>
      <c r="Z78" s="141">
        <v>0</v>
      </c>
      <c r="AA78" s="141">
        <v>0</v>
      </c>
      <c r="AB78" s="141">
        <v>0</v>
      </c>
      <c r="AC78" s="150">
        <v>0</v>
      </c>
      <c r="AD78" s="140">
        <v>0</v>
      </c>
      <c r="AE78" s="141">
        <v>0</v>
      </c>
      <c r="AF78" s="141">
        <v>0</v>
      </c>
      <c r="AG78" s="141">
        <v>0</v>
      </c>
      <c r="AH78" s="141">
        <v>0</v>
      </c>
      <c r="AI78" s="141">
        <v>0</v>
      </c>
      <c r="AJ78" s="150">
        <v>0</v>
      </c>
      <c r="AK78" s="140">
        <v>0</v>
      </c>
      <c r="AL78" s="141">
        <v>0</v>
      </c>
      <c r="AM78" s="141">
        <v>199.25910882000002</v>
      </c>
      <c r="AN78" s="141">
        <v>0.99965031999999998</v>
      </c>
      <c r="AO78" s="141">
        <v>0.82769999999999999</v>
      </c>
      <c r="AP78" s="141">
        <v>0</v>
      </c>
      <c r="AQ78" s="150">
        <v>0</v>
      </c>
      <c r="AR78" s="141">
        <v>0</v>
      </c>
      <c r="AS78" s="141">
        <v>0</v>
      </c>
      <c r="AT78" s="141">
        <v>0</v>
      </c>
      <c r="AU78" s="141">
        <v>0</v>
      </c>
      <c r="AV78" s="141">
        <v>0</v>
      </c>
      <c r="AW78" s="141">
        <v>0</v>
      </c>
      <c r="AX78" s="150">
        <v>0</v>
      </c>
      <c r="AY78" s="140">
        <v>0</v>
      </c>
      <c r="AZ78" s="142">
        <v>0</v>
      </c>
      <c r="BA78" s="142">
        <v>227.57410882000002</v>
      </c>
      <c r="BB78" s="142">
        <v>1.02965032</v>
      </c>
      <c r="BC78" s="142">
        <v>0.82769999999999999</v>
      </c>
      <c r="BD78" s="142">
        <v>0</v>
      </c>
      <c r="BE78" s="143">
        <v>0</v>
      </c>
      <c r="BF78" s="210">
        <f t="shared" si="13"/>
        <v>0</v>
      </c>
      <c r="BG78" s="142">
        <f t="shared" si="7"/>
        <v>0</v>
      </c>
      <c r="BH78" s="142">
        <f t="shared" si="8"/>
        <v>0.22757410882000001</v>
      </c>
      <c r="BI78" s="142">
        <f t="shared" si="9"/>
        <v>1.02965032E-3</v>
      </c>
      <c r="BJ78" s="142">
        <f t="shared" si="10"/>
        <v>8.2770000000000001E-4</v>
      </c>
      <c r="BK78" s="142">
        <f t="shared" si="11"/>
        <v>0</v>
      </c>
      <c r="BL78" s="143">
        <f t="shared" si="12"/>
        <v>0</v>
      </c>
    </row>
    <row r="79" spans="1:64" x14ac:dyDescent="0.3">
      <c r="A79" s="148" t="s">
        <v>216</v>
      </c>
      <c r="B79" s="144">
        <v>0</v>
      </c>
      <c r="C79" s="145">
        <v>0</v>
      </c>
      <c r="D79" s="145">
        <v>0</v>
      </c>
      <c r="E79" s="145">
        <v>0</v>
      </c>
      <c r="F79" s="145">
        <v>0</v>
      </c>
      <c r="G79" s="145">
        <v>0</v>
      </c>
      <c r="H79" s="146">
        <v>0</v>
      </c>
      <c r="I79" s="144">
        <v>0</v>
      </c>
      <c r="J79" s="145">
        <v>0</v>
      </c>
      <c r="K79" s="145">
        <v>19.044</v>
      </c>
      <c r="L79" s="145">
        <v>10.433999999999999</v>
      </c>
      <c r="M79" s="145">
        <v>0</v>
      </c>
      <c r="N79" s="145">
        <v>0</v>
      </c>
      <c r="O79" s="146">
        <v>0</v>
      </c>
      <c r="P79" s="144">
        <v>0</v>
      </c>
      <c r="Q79" s="145">
        <v>0</v>
      </c>
      <c r="R79" s="145">
        <v>0</v>
      </c>
      <c r="S79" s="145">
        <v>0</v>
      </c>
      <c r="T79" s="145">
        <v>0</v>
      </c>
      <c r="U79" s="145">
        <v>0</v>
      </c>
      <c r="V79" s="146">
        <v>0</v>
      </c>
      <c r="W79" s="144">
        <v>0</v>
      </c>
      <c r="X79" s="145">
        <v>0</v>
      </c>
      <c r="Y79" s="145">
        <v>44.651300999999997</v>
      </c>
      <c r="Z79" s="145">
        <v>0</v>
      </c>
      <c r="AA79" s="145">
        <v>21.933067000000001</v>
      </c>
      <c r="AB79" s="145">
        <v>0</v>
      </c>
      <c r="AC79" s="146">
        <v>0</v>
      </c>
      <c r="AD79" s="144">
        <v>0</v>
      </c>
      <c r="AE79" s="145">
        <v>0</v>
      </c>
      <c r="AF79" s="145">
        <v>0.38800000000000001</v>
      </c>
      <c r="AG79" s="145">
        <v>51.226759999999999</v>
      </c>
      <c r="AH79" s="145">
        <v>0</v>
      </c>
      <c r="AI79" s="145">
        <v>0</v>
      </c>
      <c r="AJ79" s="146">
        <v>0</v>
      </c>
      <c r="AK79" s="144">
        <v>0</v>
      </c>
      <c r="AL79" s="145">
        <v>0</v>
      </c>
      <c r="AM79" s="145">
        <v>28.86</v>
      </c>
      <c r="AN79" s="145">
        <v>8.5025499999999994</v>
      </c>
      <c r="AO79" s="145">
        <v>40.923879999999997</v>
      </c>
      <c r="AP79" s="145">
        <v>0</v>
      </c>
      <c r="AQ79" s="146">
        <v>0</v>
      </c>
      <c r="AR79" s="145">
        <v>0</v>
      </c>
      <c r="AS79" s="145">
        <v>0</v>
      </c>
      <c r="AT79" s="145">
        <v>0</v>
      </c>
      <c r="AU79" s="145">
        <v>0</v>
      </c>
      <c r="AV79" s="145">
        <v>0</v>
      </c>
      <c r="AW79" s="145">
        <v>0</v>
      </c>
      <c r="AX79" s="146">
        <v>0</v>
      </c>
      <c r="AY79" s="144">
        <v>0</v>
      </c>
      <c r="AZ79" s="145">
        <v>0</v>
      </c>
      <c r="BA79" s="145">
        <v>92.943300999999991</v>
      </c>
      <c r="BB79" s="145">
        <v>70.163309999999996</v>
      </c>
      <c r="BC79" s="145">
        <v>62.856946999999998</v>
      </c>
      <c r="BD79" s="145">
        <v>0</v>
      </c>
      <c r="BE79" s="146">
        <v>0</v>
      </c>
      <c r="BF79" s="144">
        <f t="shared" si="13"/>
        <v>0</v>
      </c>
      <c r="BG79" s="145">
        <f t="shared" si="7"/>
        <v>0</v>
      </c>
      <c r="BH79" s="145">
        <f t="shared" si="8"/>
        <v>9.2943300999999992E-2</v>
      </c>
      <c r="BI79" s="145">
        <f t="shared" si="9"/>
        <v>7.0163309999999993E-2</v>
      </c>
      <c r="BJ79" s="145">
        <f t="shared" si="10"/>
        <v>6.2856946999999996E-2</v>
      </c>
      <c r="BK79" s="145">
        <f t="shared" si="11"/>
        <v>0</v>
      </c>
      <c r="BL79" s="146">
        <f t="shared" si="12"/>
        <v>0</v>
      </c>
    </row>
    <row r="80" spans="1:64" x14ac:dyDescent="0.3">
      <c r="A80" s="147" t="s">
        <v>217</v>
      </c>
      <c r="B80" s="140">
        <v>0</v>
      </c>
      <c r="C80" s="141">
        <v>0</v>
      </c>
      <c r="D80" s="141">
        <v>7.1</v>
      </c>
      <c r="E80" s="141">
        <v>0</v>
      </c>
      <c r="F80" s="141">
        <v>0</v>
      </c>
      <c r="G80" s="141">
        <v>0</v>
      </c>
      <c r="H80" s="150">
        <v>0</v>
      </c>
      <c r="I80" s="140">
        <v>0</v>
      </c>
      <c r="J80" s="141">
        <v>0</v>
      </c>
      <c r="K80" s="141">
        <v>170.40899999999999</v>
      </c>
      <c r="L80" s="141">
        <v>267.49799999999999</v>
      </c>
      <c r="M80" s="141">
        <v>1.004</v>
      </c>
      <c r="N80" s="141">
        <v>0</v>
      </c>
      <c r="O80" s="150">
        <v>0</v>
      </c>
      <c r="P80" s="140">
        <v>0</v>
      </c>
      <c r="Q80" s="141">
        <v>0</v>
      </c>
      <c r="R80" s="141">
        <v>0</v>
      </c>
      <c r="S80" s="141">
        <v>0</v>
      </c>
      <c r="T80" s="141">
        <v>0</v>
      </c>
      <c r="U80" s="141">
        <v>0</v>
      </c>
      <c r="V80" s="150">
        <v>0</v>
      </c>
      <c r="W80" s="140">
        <v>0</v>
      </c>
      <c r="X80" s="141">
        <v>0</v>
      </c>
      <c r="Y80" s="141">
        <v>0</v>
      </c>
      <c r="Z80" s="141">
        <v>0</v>
      </c>
      <c r="AA80" s="141">
        <v>0</v>
      </c>
      <c r="AB80" s="141">
        <v>0</v>
      </c>
      <c r="AC80" s="150">
        <v>0</v>
      </c>
      <c r="AD80" s="140">
        <v>0</v>
      </c>
      <c r="AE80" s="141">
        <v>0</v>
      </c>
      <c r="AF80" s="141">
        <v>0</v>
      </c>
      <c r="AG80" s="141">
        <v>0</v>
      </c>
      <c r="AH80" s="141">
        <v>0</v>
      </c>
      <c r="AI80" s="141">
        <v>0</v>
      </c>
      <c r="AJ80" s="150">
        <v>0</v>
      </c>
      <c r="AK80" s="140">
        <v>0</v>
      </c>
      <c r="AL80" s="141">
        <v>0</v>
      </c>
      <c r="AM80" s="141">
        <v>0</v>
      </c>
      <c r="AN80" s="141">
        <v>0</v>
      </c>
      <c r="AO80" s="141">
        <v>129.02000000000001</v>
      </c>
      <c r="AP80" s="141">
        <v>0</v>
      </c>
      <c r="AQ80" s="150">
        <v>0</v>
      </c>
      <c r="AR80" s="141">
        <v>0</v>
      </c>
      <c r="AS80" s="141">
        <v>0</v>
      </c>
      <c r="AT80" s="141">
        <v>0</v>
      </c>
      <c r="AU80" s="141">
        <v>0</v>
      </c>
      <c r="AV80" s="141">
        <v>0</v>
      </c>
      <c r="AW80" s="141">
        <v>0</v>
      </c>
      <c r="AX80" s="150">
        <v>0</v>
      </c>
      <c r="AY80" s="140">
        <v>0</v>
      </c>
      <c r="AZ80" s="142">
        <v>0</v>
      </c>
      <c r="BA80" s="142">
        <v>177.50899999999999</v>
      </c>
      <c r="BB80" s="142">
        <v>267.49799999999999</v>
      </c>
      <c r="BC80" s="142">
        <v>130.024</v>
      </c>
      <c r="BD80" s="142">
        <v>0</v>
      </c>
      <c r="BE80" s="143">
        <v>0</v>
      </c>
      <c r="BF80" s="210">
        <f t="shared" si="13"/>
        <v>0</v>
      </c>
      <c r="BG80" s="142">
        <f t="shared" si="7"/>
        <v>0</v>
      </c>
      <c r="BH80" s="142">
        <f t="shared" si="8"/>
        <v>0.17750899999999997</v>
      </c>
      <c r="BI80" s="142">
        <f t="shared" si="9"/>
        <v>0.26749800000000001</v>
      </c>
      <c r="BJ80" s="142">
        <f t="shared" si="10"/>
        <v>0.130024</v>
      </c>
      <c r="BK80" s="142">
        <f t="shared" si="11"/>
        <v>0</v>
      </c>
      <c r="BL80" s="143">
        <f t="shared" si="12"/>
        <v>0</v>
      </c>
    </row>
    <row r="81" spans="1:64" x14ac:dyDescent="0.3">
      <c r="A81" s="148" t="s">
        <v>218</v>
      </c>
      <c r="B81" s="144">
        <v>0</v>
      </c>
      <c r="C81" s="145">
        <v>0</v>
      </c>
      <c r="D81" s="145">
        <v>0</v>
      </c>
      <c r="E81" s="145">
        <v>0</v>
      </c>
      <c r="F81" s="145">
        <v>0</v>
      </c>
      <c r="G81" s="145">
        <v>0</v>
      </c>
      <c r="H81" s="146">
        <v>0</v>
      </c>
      <c r="I81" s="144">
        <v>0</v>
      </c>
      <c r="J81" s="145">
        <v>0</v>
      </c>
      <c r="K81" s="145">
        <v>21.323</v>
      </c>
      <c r="L81" s="145">
        <v>7.1980000000000004</v>
      </c>
      <c r="M81" s="145">
        <v>0.16</v>
      </c>
      <c r="N81" s="145">
        <v>0</v>
      </c>
      <c r="O81" s="146">
        <v>0</v>
      </c>
      <c r="P81" s="144">
        <v>0</v>
      </c>
      <c r="Q81" s="145">
        <v>0</v>
      </c>
      <c r="R81" s="145">
        <v>0</v>
      </c>
      <c r="S81" s="145">
        <v>0</v>
      </c>
      <c r="T81" s="145">
        <v>0</v>
      </c>
      <c r="U81" s="145">
        <v>0</v>
      </c>
      <c r="V81" s="146">
        <v>0</v>
      </c>
      <c r="W81" s="144">
        <v>0</v>
      </c>
      <c r="X81" s="145">
        <v>0</v>
      </c>
      <c r="Y81" s="145">
        <v>369.69195400000001</v>
      </c>
      <c r="Z81" s="145">
        <v>0</v>
      </c>
      <c r="AA81" s="145">
        <v>0</v>
      </c>
      <c r="AB81" s="145">
        <v>0</v>
      </c>
      <c r="AC81" s="146">
        <v>0</v>
      </c>
      <c r="AD81" s="144">
        <v>0</v>
      </c>
      <c r="AE81" s="145">
        <v>0</v>
      </c>
      <c r="AF81" s="145">
        <v>0</v>
      </c>
      <c r="AG81" s="145">
        <v>0</v>
      </c>
      <c r="AH81" s="145">
        <v>0</v>
      </c>
      <c r="AI81" s="145">
        <v>0</v>
      </c>
      <c r="AJ81" s="146">
        <v>0</v>
      </c>
      <c r="AK81" s="144">
        <v>0</v>
      </c>
      <c r="AL81" s="145">
        <v>0</v>
      </c>
      <c r="AM81" s="145">
        <v>0</v>
      </c>
      <c r="AN81" s="145">
        <v>0</v>
      </c>
      <c r="AO81" s="145">
        <v>0</v>
      </c>
      <c r="AP81" s="145">
        <v>0</v>
      </c>
      <c r="AQ81" s="146">
        <v>0</v>
      </c>
      <c r="AR81" s="145">
        <v>0</v>
      </c>
      <c r="AS81" s="145">
        <v>0</v>
      </c>
      <c r="AT81" s="145">
        <v>0</v>
      </c>
      <c r="AU81" s="145">
        <v>0</v>
      </c>
      <c r="AV81" s="145">
        <v>0</v>
      </c>
      <c r="AW81" s="145">
        <v>0</v>
      </c>
      <c r="AX81" s="146">
        <v>0</v>
      </c>
      <c r="AY81" s="144">
        <v>0</v>
      </c>
      <c r="AZ81" s="145">
        <v>0</v>
      </c>
      <c r="BA81" s="145">
        <v>391.01495399999999</v>
      </c>
      <c r="BB81" s="145">
        <v>7.1980000000000004</v>
      </c>
      <c r="BC81" s="145">
        <v>0.16</v>
      </c>
      <c r="BD81" s="145">
        <v>0</v>
      </c>
      <c r="BE81" s="146">
        <v>0</v>
      </c>
      <c r="BF81" s="144">
        <f t="shared" si="13"/>
        <v>0</v>
      </c>
      <c r="BG81" s="145">
        <f t="shared" si="7"/>
        <v>0</v>
      </c>
      <c r="BH81" s="145">
        <f t="shared" si="8"/>
        <v>0.39101495399999997</v>
      </c>
      <c r="BI81" s="145">
        <f t="shared" si="9"/>
        <v>7.1980000000000004E-3</v>
      </c>
      <c r="BJ81" s="145">
        <f t="shared" si="10"/>
        <v>1.6000000000000001E-4</v>
      </c>
      <c r="BK81" s="145">
        <f t="shared" si="11"/>
        <v>0</v>
      </c>
      <c r="BL81" s="146">
        <f t="shared" si="12"/>
        <v>0</v>
      </c>
    </row>
    <row r="82" spans="1:64" x14ac:dyDescent="0.3">
      <c r="A82" s="147" t="s">
        <v>219</v>
      </c>
      <c r="B82" s="140">
        <v>0</v>
      </c>
      <c r="C82" s="141">
        <v>0</v>
      </c>
      <c r="D82" s="141">
        <v>0</v>
      </c>
      <c r="E82" s="141">
        <v>0</v>
      </c>
      <c r="F82" s="141">
        <v>0</v>
      </c>
      <c r="G82" s="141">
        <v>0</v>
      </c>
      <c r="H82" s="150">
        <v>0</v>
      </c>
      <c r="I82" s="140">
        <v>0</v>
      </c>
      <c r="J82" s="141">
        <v>0</v>
      </c>
      <c r="K82" s="141">
        <v>202.60900000000001</v>
      </c>
      <c r="L82" s="141">
        <v>19.400000000000002</v>
      </c>
      <c r="M82" s="141">
        <v>2.0059999999999998</v>
      </c>
      <c r="N82" s="141">
        <v>61.642000000000003</v>
      </c>
      <c r="O82" s="150">
        <v>0</v>
      </c>
      <c r="P82" s="140">
        <v>0</v>
      </c>
      <c r="Q82" s="141">
        <v>0</v>
      </c>
      <c r="R82" s="141">
        <v>0</v>
      </c>
      <c r="S82" s="141">
        <v>0</v>
      </c>
      <c r="T82" s="141">
        <v>0</v>
      </c>
      <c r="U82" s="141">
        <v>0</v>
      </c>
      <c r="V82" s="150">
        <v>0</v>
      </c>
      <c r="W82" s="140">
        <v>0</v>
      </c>
      <c r="X82" s="141">
        <v>7169</v>
      </c>
      <c r="Y82" s="141">
        <v>1838.09</v>
      </c>
      <c r="Z82" s="141">
        <v>450</v>
      </c>
      <c r="AA82" s="141">
        <v>0</v>
      </c>
      <c r="AB82" s="141">
        <v>0</v>
      </c>
      <c r="AC82" s="150">
        <v>0</v>
      </c>
      <c r="AD82" s="140">
        <v>0</v>
      </c>
      <c r="AE82" s="141">
        <v>0</v>
      </c>
      <c r="AF82" s="141">
        <v>0</v>
      </c>
      <c r="AG82" s="141">
        <v>0</v>
      </c>
      <c r="AH82" s="141">
        <v>0</v>
      </c>
      <c r="AI82" s="141">
        <v>0</v>
      </c>
      <c r="AJ82" s="150">
        <v>0</v>
      </c>
      <c r="AK82" s="140">
        <v>0</v>
      </c>
      <c r="AL82" s="141">
        <v>1.21</v>
      </c>
      <c r="AM82" s="141">
        <v>0</v>
      </c>
      <c r="AN82" s="141">
        <v>0</v>
      </c>
      <c r="AO82" s="141">
        <v>3327.39</v>
      </c>
      <c r="AP82" s="141">
        <v>0</v>
      </c>
      <c r="AQ82" s="150">
        <v>0</v>
      </c>
      <c r="AR82" s="141">
        <v>0</v>
      </c>
      <c r="AS82" s="141">
        <v>0</v>
      </c>
      <c r="AT82" s="141">
        <v>0</v>
      </c>
      <c r="AU82" s="141">
        <v>0</v>
      </c>
      <c r="AV82" s="141">
        <v>997.52206162746722</v>
      </c>
      <c r="AW82" s="141">
        <v>0</v>
      </c>
      <c r="AX82" s="150">
        <v>0</v>
      </c>
      <c r="AY82" s="140">
        <v>0</v>
      </c>
      <c r="AZ82" s="142">
        <v>7170.21</v>
      </c>
      <c r="BA82" s="142">
        <v>2040.6989999999998</v>
      </c>
      <c r="BB82" s="142">
        <v>469.4</v>
      </c>
      <c r="BC82" s="142">
        <v>4326.9180616274671</v>
      </c>
      <c r="BD82" s="142">
        <v>61.642000000000003</v>
      </c>
      <c r="BE82" s="143">
        <v>0</v>
      </c>
      <c r="BF82" s="210">
        <f t="shared" si="13"/>
        <v>0</v>
      </c>
      <c r="BG82" s="142">
        <f t="shared" si="7"/>
        <v>7.17021</v>
      </c>
      <c r="BH82" s="142">
        <f t="shared" si="8"/>
        <v>2.040699</v>
      </c>
      <c r="BI82" s="142">
        <f t="shared" si="9"/>
        <v>0.46939999999999998</v>
      </c>
      <c r="BJ82" s="142">
        <f t="shared" si="10"/>
        <v>4.3269180616274667</v>
      </c>
      <c r="BK82" s="142">
        <f t="shared" si="11"/>
        <v>6.1642000000000002E-2</v>
      </c>
      <c r="BL82" s="143">
        <f t="shared" si="12"/>
        <v>0</v>
      </c>
    </row>
    <row r="83" spans="1:64" x14ac:dyDescent="0.3">
      <c r="A83" s="148" t="s">
        <v>220</v>
      </c>
      <c r="B83" s="144">
        <v>0</v>
      </c>
      <c r="C83" s="145">
        <v>0</v>
      </c>
      <c r="D83" s="145">
        <v>0</v>
      </c>
      <c r="E83" s="145">
        <v>0</v>
      </c>
      <c r="F83" s="145">
        <v>0</v>
      </c>
      <c r="G83" s="145">
        <v>0</v>
      </c>
      <c r="H83" s="146">
        <v>0</v>
      </c>
      <c r="I83" s="144">
        <v>0</v>
      </c>
      <c r="J83" s="145">
        <v>0</v>
      </c>
      <c r="K83" s="145">
        <v>6588.9120000000003</v>
      </c>
      <c r="L83" s="145">
        <v>6691.9580000000005</v>
      </c>
      <c r="M83" s="145">
        <v>75.615000000000009</v>
      </c>
      <c r="N83" s="145">
        <v>0</v>
      </c>
      <c r="O83" s="146">
        <v>0</v>
      </c>
      <c r="P83" s="144">
        <v>0</v>
      </c>
      <c r="Q83" s="145">
        <v>0</v>
      </c>
      <c r="R83" s="145">
        <v>0</v>
      </c>
      <c r="S83" s="145">
        <v>0</v>
      </c>
      <c r="T83" s="145">
        <v>0</v>
      </c>
      <c r="U83" s="145">
        <v>0</v>
      </c>
      <c r="V83" s="146">
        <v>0</v>
      </c>
      <c r="W83" s="144">
        <v>0</v>
      </c>
      <c r="X83" s="145">
        <v>0</v>
      </c>
      <c r="Y83" s="145">
        <v>3535.0949699999978</v>
      </c>
      <c r="Z83" s="145">
        <v>9280.3502279999975</v>
      </c>
      <c r="AA83" s="145">
        <v>0</v>
      </c>
      <c r="AB83" s="145">
        <v>0</v>
      </c>
      <c r="AC83" s="146">
        <v>32989.630240999999</v>
      </c>
      <c r="AD83" s="144">
        <v>0</v>
      </c>
      <c r="AE83" s="145">
        <v>0</v>
      </c>
      <c r="AF83" s="145">
        <v>0</v>
      </c>
      <c r="AG83" s="145">
        <v>0</v>
      </c>
      <c r="AH83" s="145">
        <v>0</v>
      </c>
      <c r="AI83" s="145">
        <v>0</v>
      </c>
      <c r="AJ83" s="146">
        <v>12.035690000000001</v>
      </c>
      <c r="AK83" s="144">
        <v>0</v>
      </c>
      <c r="AL83" s="145">
        <v>66.42</v>
      </c>
      <c r="AM83" s="145">
        <v>207.26218901999999</v>
      </c>
      <c r="AN83" s="145">
        <v>24931.986701188998</v>
      </c>
      <c r="AO83" s="145">
        <v>450.52988094889997</v>
      </c>
      <c r="AP83" s="145">
        <v>0</v>
      </c>
      <c r="AQ83" s="146">
        <v>0</v>
      </c>
      <c r="AR83" s="145">
        <v>0</v>
      </c>
      <c r="AS83" s="145">
        <v>0</v>
      </c>
      <c r="AT83" s="145">
        <v>0</v>
      </c>
      <c r="AU83" s="145">
        <v>0</v>
      </c>
      <c r="AV83" s="145">
        <v>0</v>
      </c>
      <c r="AW83" s="145">
        <v>0</v>
      </c>
      <c r="AX83" s="146">
        <v>0</v>
      </c>
      <c r="AY83" s="144">
        <v>0</v>
      </c>
      <c r="AZ83" s="145">
        <v>66.42</v>
      </c>
      <c r="BA83" s="145">
        <v>10331.269159019997</v>
      </c>
      <c r="BB83" s="145">
        <v>40904.294929188996</v>
      </c>
      <c r="BC83" s="145">
        <v>526.14488094889998</v>
      </c>
      <c r="BD83" s="145">
        <v>0</v>
      </c>
      <c r="BE83" s="146">
        <v>33001.665930999996</v>
      </c>
      <c r="BF83" s="144">
        <f t="shared" si="13"/>
        <v>0</v>
      </c>
      <c r="BG83" s="145">
        <f t="shared" si="7"/>
        <v>6.6420000000000007E-2</v>
      </c>
      <c r="BH83" s="145">
        <f t="shared" si="8"/>
        <v>10.331269159019998</v>
      </c>
      <c r="BI83" s="145">
        <f t="shared" si="9"/>
        <v>40.904294929189</v>
      </c>
      <c r="BJ83" s="145">
        <f t="shared" si="10"/>
        <v>0.5261448809489</v>
      </c>
      <c r="BK83" s="145">
        <f t="shared" si="11"/>
        <v>0</v>
      </c>
      <c r="BL83" s="146">
        <f t="shared" si="12"/>
        <v>33.001665930999998</v>
      </c>
    </row>
    <row r="84" spans="1:64" x14ac:dyDescent="0.3">
      <c r="A84" s="147" t="s">
        <v>221</v>
      </c>
      <c r="B84" s="140">
        <v>0</v>
      </c>
      <c r="C84" s="141">
        <v>0</v>
      </c>
      <c r="D84" s="141">
        <v>0</v>
      </c>
      <c r="E84" s="141">
        <v>0</v>
      </c>
      <c r="F84" s="141">
        <v>0</v>
      </c>
      <c r="G84" s="141">
        <v>0</v>
      </c>
      <c r="H84" s="150">
        <v>0</v>
      </c>
      <c r="I84" s="140">
        <v>0</v>
      </c>
      <c r="J84" s="141">
        <v>13588.814</v>
      </c>
      <c r="K84" s="141">
        <v>34595.392</v>
      </c>
      <c r="L84" s="141">
        <v>19793.815999999999</v>
      </c>
      <c r="M84" s="141">
        <v>468.94100000000003</v>
      </c>
      <c r="N84" s="141">
        <v>52.71</v>
      </c>
      <c r="O84" s="150">
        <v>0</v>
      </c>
      <c r="P84" s="140">
        <v>0</v>
      </c>
      <c r="Q84" s="141">
        <v>0</v>
      </c>
      <c r="R84" s="141">
        <v>0</v>
      </c>
      <c r="S84" s="141">
        <v>0</v>
      </c>
      <c r="T84" s="141">
        <v>0</v>
      </c>
      <c r="U84" s="141">
        <v>0</v>
      </c>
      <c r="V84" s="150">
        <v>0</v>
      </c>
      <c r="W84" s="140">
        <v>0</v>
      </c>
      <c r="X84" s="141">
        <v>0</v>
      </c>
      <c r="Y84" s="141">
        <v>21220.40036</v>
      </c>
      <c r="Z84" s="141">
        <v>14778.211872</v>
      </c>
      <c r="AA84" s="141">
        <v>0</v>
      </c>
      <c r="AB84" s="141">
        <v>0</v>
      </c>
      <c r="AC84" s="150">
        <v>0</v>
      </c>
      <c r="AD84" s="140">
        <v>0</v>
      </c>
      <c r="AE84" s="141">
        <v>0</v>
      </c>
      <c r="AF84" s="141">
        <v>89.894140000000007</v>
      </c>
      <c r="AG84" s="141">
        <v>9.3172700000000006</v>
      </c>
      <c r="AH84" s="141">
        <v>0</v>
      </c>
      <c r="AI84" s="141">
        <v>0</v>
      </c>
      <c r="AJ84" s="150">
        <v>0</v>
      </c>
      <c r="AK84" s="140">
        <v>0</v>
      </c>
      <c r="AL84" s="141">
        <v>3717.57</v>
      </c>
      <c r="AM84" s="141">
        <v>386.09448256600001</v>
      </c>
      <c r="AN84" s="141">
        <v>5218.2579168890998</v>
      </c>
      <c r="AO84" s="141">
        <v>889.0219400000002</v>
      </c>
      <c r="AP84" s="141">
        <v>0</v>
      </c>
      <c r="AQ84" s="150">
        <v>0</v>
      </c>
      <c r="AR84" s="141">
        <v>0</v>
      </c>
      <c r="AS84" s="141">
        <v>0</v>
      </c>
      <c r="AT84" s="141">
        <v>0</v>
      </c>
      <c r="AU84" s="141">
        <v>0</v>
      </c>
      <c r="AV84" s="141">
        <v>0</v>
      </c>
      <c r="AW84" s="141">
        <v>0</v>
      </c>
      <c r="AX84" s="150">
        <v>0</v>
      </c>
      <c r="AY84" s="140">
        <v>0</v>
      </c>
      <c r="AZ84" s="142">
        <v>17306.384000000002</v>
      </c>
      <c r="BA84" s="142">
        <v>56291.780982566001</v>
      </c>
      <c r="BB84" s="142">
        <v>39799.603058889101</v>
      </c>
      <c r="BC84" s="142">
        <v>1357.9629400000003</v>
      </c>
      <c r="BD84" s="142">
        <v>52.71</v>
      </c>
      <c r="BE84" s="143">
        <v>0</v>
      </c>
      <c r="BF84" s="210">
        <f t="shared" si="13"/>
        <v>0</v>
      </c>
      <c r="BG84" s="142">
        <f t="shared" si="7"/>
        <v>17.306384000000001</v>
      </c>
      <c r="BH84" s="142">
        <f t="shared" si="8"/>
        <v>56.291780982566003</v>
      </c>
      <c r="BI84" s="142">
        <f t="shared" si="9"/>
        <v>39.799603058889097</v>
      </c>
      <c r="BJ84" s="142">
        <f t="shared" si="10"/>
        <v>1.3579629400000004</v>
      </c>
      <c r="BK84" s="142">
        <f t="shared" si="11"/>
        <v>5.271E-2</v>
      </c>
      <c r="BL84" s="143">
        <f t="shared" si="12"/>
        <v>0</v>
      </c>
    </row>
    <row r="85" spans="1:64" x14ac:dyDescent="0.3">
      <c r="A85" s="148" t="s">
        <v>222</v>
      </c>
      <c r="B85" s="144">
        <v>0</v>
      </c>
      <c r="C85" s="145">
        <v>0</v>
      </c>
      <c r="D85" s="145">
        <v>0</v>
      </c>
      <c r="E85" s="145">
        <v>0</v>
      </c>
      <c r="F85" s="145">
        <v>0</v>
      </c>
      <c r="G85" s="145">
        <v>0</v>
      </c>
      <c r="H85" s="146">
        <v>0</v>
      </c>
      <c r="I85" s="144">
        <v>0</v>
      </c>
      <c r="J85" s="145">
        <v>0</v>
      </c>
      <c r="K85" s="145">
        <v>6.4799999999999995</v>
      </c>
      <c r="L85" s="145">
        <v>2.1040000000000001</v>
      </c>
      <c r="M85" s="145">
        <v>0</v>
      </c>
      <c r="N85" s="145">
        <v>0</v>
      </c>
      <c r="O85" s="146">
        <v>0</v>
      </c>
      <c r="P85" s="144">
        <v>0</v>
      </c>
      <c r="Q85" s="145">
        <v>0</v>
      </c>
      <c r="R85" s="145">
        <v>0</v>
      </c>
      <c r="S85" s="145">
        <v>0</v>
      </c>
      <c r="T85" s="145">
        <v>0</v>
      </c>
      <c r="U85" s="145">
        <v>0</v>
      </c>
      <c r="V85" s="146">
        <v>0</v>
      </c>
      <c r="W85" s="144">
        <v>0</v>
      </c>
      <c r="X85" s="145">
        <v>0</v>
      </c>
      <c r="Y85" s="145">
        <v>0</v>
      </c>
      <c r="Z85" s="145">
        <v>0</v>
      </c>
      <c r="AA85" s="145">
        <v>0</v>
      </c>
      <c r="AB85" s="145">
        <v>0</v>
      </c>
      <c r="AC85" s="146">
        <v>0</v>
      </c>
      <c r="AD85" s="144">
        <v>0</v>
      </c>
      <c r="AE85" s="145">
        <v>0</v>
      </c>
      <c r="AF85" s="145">
        <v>0</v>
      </c>
      <c r="AG85" s="145">
        <v>299.05410000000001</v>
      </c>
      <c r="AH85" s="145">
        <v>0</v>
      </c>
      <c r="AI85" s="145">
        <v>0</v>
      </c>
      <c r="AJ85" s="146">
        <v>0</v>
      </c>
      <c r="AK85" s="144">
        <v>0</v>
      </c>
      <c r="AL85" s="145">
        <v>18.28</v>
      </c>
      <c r="AM85" s="145">
        <v>13.21</v>
      </c>
      <c r="AN85" s="145">
        <v>2.9994000000000001</v>
      </c>
      <c r="AO85" s="145">
        <v>4.63</v>
      </c>
      <c r="AP85" s="145">
        <v>0</v>
      </c>
      <c r="AQ85" s="146">
        <v>0</v>
      </c>
      <c r="AR85" s="145">
        <v>0</v>
      </c>
      <c r="AS85" s="145">
        <v>0</v>
      </c>
      <c r="AT85" s="145">
        <v>0</v>
      </c>
      <c r="AU85" s="145">
        <v>0</v>
      </c>
      <c r="AV85" s="145">
        <v>0</v>
      </c>
      <c r="AW85" s="145">
        <v>0</v>
      </c>
      <c r="AX85" s="146">
        <v>0</v>
      </c>
      <c r="AY85" s="144">
        <v>0</v>
      </c>
      <c r="AZ85" s="145">
        <v>18.28</v>
      </c>
      <c r="BA85" s="145">
        <v>19.690000000000001</v>
      </c>
      <c r="BB85" s="145">
        <v>304.15749999999997</v>
      </c>
      <c r="BC85" s="145">
        <v>4.63</v>
      </c>
      <c r="BD85" s="145">
        <v>0</v>
      </c>
      <c r="BE85" s="146">
        <v>0</v>
      </c>
      <c r="BF85" s="144">
        <f t="shared" si="13"/>
        <v>0</v>
      </c>
      <c r="BG85" s="145">
        <f t="shared" si="7"/>
        <v>1.8280000000000001E-2</v>
      </c>
      <c r="BH85" s="145">
        <f t="shared" si="8"/>
        <v>1.9690000000000003E-2</v>
      </c>
      <c r="BI85" s="145">
        <f t="shared" si="9"/>
        <v>0.30415749999999997</v>
      </c>
      <c r="BJ85" s="145">
        <f t="shared" si="10"/>
        <v>4.6299999999999996E-3</v>
      </c>
      <c r="BK85" s="145">
        <f t="shared" si="11"/>
        <v>0</v>
      </c>
      <c r="BL85" s="146">
        <f t="shared" si="12"/>
        <v>0</v>
      </c>
    </row>
    <row r="86" spans="1:64" x14ac:dyDescent="0.3">
      <c r="A86" s="147" t="s">
        <v>223</v>
      </c>
      <c r="B86" s="140">
        <v>0</v>
      </c>
      <c r="C86" s="141">
        <v>0</v>
      </c>
      <c r="D86" s="141">
        <v>0</v>
      </c>
      <c r="E86" s="141">
        <v>0</v>
      </c>
      <c r="F86" s="141">
        <v>0</v>
      </c>
      <c r="G86" s="141">
        <v>0</v>
      </c>
      <c r="H86" s="150">
        <v>0</v>
      </c>
      <c r="I86" s="140">
        <v>0</v>
      </c>
      <c r="J86" s="141">
        <v>0</v>
      </c>
      <c r="K86" s="141">
        <v>121.819</v>
      </c>
      <c r="L86" s="141">
        <v>17.21</v>
      </c>
      <c r="M86" s="141">
        <v>0</v>
      </c>
      <c r="N86" s="141">
        <v>0</v>
      </c>
      <c r="O86" s="150">
        <v>0</v>
      </c>
      <c r="P86" s="140">
        <v>0</v>
      </c>
      <c r="Q86" s="141">
        <v>0</v>
      </c>
      <c r="R86" s="141">
        <v>0</v>
      </c>
      <c r="S86" s="141">
        <v>0</v>
      </c>
      <c r="T86" s="141">
        <v>0</v>
      </c>
      <c r="U86" s="141">
        <v>0</v>
      </c>
      <c r="V86" s="150">
        <v>0</v>
      </c>
      <c r="W86" s="140">
        <v>0</v>
      </c>
      <c r="X86" s="141">
        <v>0</v>
      </c>
      <c r="Y86" s="141">
        <v>0</v>
      </c>
      <c r="Z86" s="141">
        <v>0</v>
      </c>
      <c r="AA86" s="141">
        <v>0</v>
      </c>
      <c r="AB86" s="141">
        <v>0</v>
      </c>
      <c r="AC86" s="150">
        <v>0</v>
      </c>
      <c r="AD86" s="140">
        <v>0</v>
      </c>
      <c r="AE86" s="141">
        <v>0</v>
      </c>
      <c r="AF86" s="141">
        <v>0</v>
      </c>
      <c r="AG86" s="141">
        <v>0</v>
      </c>
      <c r="AH86" s="141">
        <v>0</v>
      </c>
      <c r="AI86" s="141">
        <v>0</v>
      </c>
      <c r="AJ86" s="150">
        <v>0</v>
      </c>
      <c r="AK86" s="140">
        <v>0</v>
      </c>
      <c r="AL86" s="141">
        <v>0</v>
      </c>
      <c r="AM86" s="141">
        <v>19.54</v>
      </c>
      <c r="AN86" s="141">
        <v>0</v>
      </c>
      <c r="AO86" s="141">
        <v>0</v>
      </c>
      <c r="AP86" s="141">
        <v>0</v>
      </c>
      <c r="AQ86" s="150">
        <v>0</v>
      </c>
      <c r="AR86" s="141">
        <v>0</v>
      </c>
      <c r="AS86" s="141">
        <v>0</v>
      </c>
      <c r="AT86" s="141">
        <v>0</v>
      </c>
      <c r="AU86" s="141">
        <v>0</v>
      </c>
      <c r="AV86" s="141">
        <v>0</v>
      </c>
      <c r="AW86" s="141">
        <v>0</v>
      </c>
      <c r="AX86" s="150">
        <v>0</v>
      </c>
      <c r="AY86" s="140">
        <v>0</v>
      </c>
      <c r="AZ86" s="142">
        <v>0</v>
      </c>
      <c r="BA86" s="142">
        <v>141.35900000000001</v>
      </c>
      <c r="BB86" s="142">
        <v>17.21</v>
      </c>
      <c r="BC86" s="142">
        <v>0</v>
      </c>
      <c r="BD86" s="142">
        <v>0</v>
      </c>
      <c r="BE86" s="143">
        <v>0</v>
      </c>
      <c r="BF86" s="210">
        <f t="shared" si="13"/>
        <v>0</v>
      </c>
      <c r="BG86" s="142">
        <f t="shared" si="7"/>
        <v>0</v>
      </c>
      <c r="BH86" s="142">
        <f t="shared" si="8"/>
        <v>0.14135900000000001</v>
      </c>
      <c r="BI86" s="142">
        <f t="shared" si="9"/>
        <v>1.721E-2</v>
      </c>
      <c r="BJ86" s="142">
        <f t="shared" si="10"/>
        <v>0</v>
      </c>
      <c r="BK86" s="142">
        <f t="shared" si="11"/>
        <v>0</v>
      </c>
      <c r="BL86" s="143">
        <f t="shared" si="12"/>
        <v>0</v>
      </c>
    </row>
    <row r="87" spans="1:64" x14ac:dyDescent="0.3">
      <c r="A87" s="148" t="s">
        <v>293</v>
      </c>
      <c r="B87" s="144">
        <v>0</v>
      </c>
      <c r="C87" s="145">
        <v>0</v>
      </c>
      <c r="D87" s="145">
        <v>0</v>
      </c>
      <c r="E87" s="145">
        <v>0</v>
      </c>
      <c r="F87" s="145">
        <v>0</v>
      </c>
      <c r="G87" s="145">
        <v>0</v>
      </c>
      <c r="H87" s="146">
        <v>0</v>
      </c>
      <c r="I87" s="144">
        <v>0</v>
      </c>
      <c r="J87" s="145">
        <v>0</v>
      </c>
      <c r="K87" s="145">
        <v>0.53500000000000003</v>
      </c>
      <c r="L87" s="145">
        <v>1.8109999999999999</v>
      </c>
      <c r="M87" s="145">
        <v>0</v>
      </c>
      <c r="N87" s="145">
        <v>0</v>
      </c>
      <c r="O87" s="146">
        <v>0</v>
      </c>
      <c r="P87" s="144">
        <v>0</v>
      </c>
      <c r="Q87" s="145">
        <v>0</v>
      </c>
      <c r="R87" s="145">
        <v>0</v>
      </c>
      <c r="S87" s="145">
        <v>0</v>
      </c>
      <c r="T87" s="145">
        <v>0</v>
      </c>
      <c r="U87" s="145">
        <v>0</v>
      </c>
      <c r="V87" s="146">
        <v>0</v>
      </c>
      <c r="W87" s="144">
        <v>0</v>
      </c>
      <c r="X87" s="145">
        <v>0</v>
      </c>
      <c r="Y87" s="145">
        <v>0</v>
      </c>
      <c r="Z87" s="145">
        <v>0</v>
      </c>
      <c r="AA87" s="145">
        <v>0</v>
      </c>
      <c r="AB87" s="145">
        <v>0</v>
      </c>
      <c r="AC87" s="146">
        <v>0</v>
      </c>
      <c r="AD87" s="144">
        <v>0</v>
      </c>
      <c r="AE87" s="145">
        <v>0</v>
      </c>
      <c r="AF87" s="145">
        <v>0</v>
      </c>
      <c r="AG87" s="145">
        <v>0</v>
      </c>
      <c r="AH87" s="145">
        <v>0</v>
      </c>
      <c r="AI87" s="145">
        <v>0</v>
      </c>
      <c r="AJ87" s="146">
        <v>0</v>
      </c>
      <c r="AK87" s="144">
        <v>0</v>
      </c>
      <c r="AL87" s="145">
        <v>0</v>
      </c>
      <c r="AM87" s="145">
        <v>2.35</v>
      </c>
      <c r="AN87" s="145">
        <v>0</v>
      </c>
      <c r="AO87" s="145">
        <v>0</v>
      </c>
      <c r="AP87" s="145">
        <v>0</v>
      </c>
      <c r="AQ87" s="146">
        <v>0</v>
      </c>
      <c r="AR87" s="145">
        <v>0</v>
      </c>
      <c r="AS87" s="145">
        <v>0</v>
      </c>
      <c r="AT87" s="145">
        <v>0</v>
      </c>
      <c r="AU87" s="145">
        <v>0</v>
      </c>
      <c r="AV87" s="145">
        <v>0</v>
      </c>
      <c r="AW87" s="145">
        <v>0</v>
      </c>
      <c r="AX87" s="146">
        <v>0</v>
      </c>
      <c r="AY87" s="144">
        <v>0</v>
      </c>
      <c r="AZ87" s="145">
        <v>0</v>
      </c>
      <c r="BA87" s="145">
        <v>2.8850000000000002</v>
      </c>
      <c r="BB87" s="145">
        <v>1.8109999999999999</v>
      </c>
      <c r="BC87" s="145">
        <v>0</v>
      </c>
      <c r="BD87" s="145">
        <v>0</v>
      </c>
      <c r="BE87" s="146">
        <v>0</v>
      </c>
      <c r="BF87" s="144">
        <f t="shared" si="13"/>
        <v>0</v>
      </c>
      <c r="BG87" s="145">
        <f t="shared" si="7"/>
        <v>0</v>
      </c>
      <c r="BH87" s="145">
        <f t="shared" si="8"/>
        <v>2.8850000000000004E-3</v>
      </c>
      <c r="BI87" s="145">
        <f t="shared" si="9"/>
        <v>1.8109999999999999E-3</v>
      </c>
      <c r="BJ87" s="145">
        <f t="shared" si="10"/>
        <v>0</v>
      </c>
      <c r="BK87" s="145">
        <f t="shared" si="11"/>
        <v>0</v>
      </c>
      <c r="BL87" s="146">
        <f t="shared" si="12"/>
        <v>0</v>
      </c>
    </row>
    <row r="88" spans="1:64" x14ac:dyDescent="0.3">
      <c r="A88" s="147" t="s">
        <v>224</v>
      </c>
      <c r="B88" s="140">
        <v>0</v>
      </c>
      <c r="C88" s="141">
        <v>0</v>
      </c>
      <c r="D88" s="141">
        <v>0</v>
      </c>
      <c r="E88" s="141">
        <v>0</v>
      </c>
      <c r="F88" s="141">
        <v>0</v>
      </c>
      <c r="G88" s="141">
        <v>0</v>
      </c>
      <c r="H88" s="150">
        <v>0</v>
      </c>
      <c r="I88" s="140">
        <v>0</v>
      </c>
      <c r="J88" s="141">
        <v>0</v>
      </c>
      <c r="K88" s="141">
        <v>25.25</v>
      </c>
      <c r="L88" s="141">
        <v>0.79600000000000004</v>
      </c>
      <c r="M88" s="141">
        <v>0.63</v>
      </c>
      <c r="N88" s="141">
        <v>0</v>
      </c>
      <c r="O88" s="150">
        <v>0</v>
      </c>
      <c r="P88" s="140">
        <v>0</v>
      </c>
      <c r="Q88" s="141">
        <v>0</v>
      </c>
      <c r="R88" s="141">
        <v>0</v>
      </c>
      <c r="S88" s="141">
        <v>0</v>
      </c>
      <c r="T88" s="141">
        <v>0</v>
      </c>
      <c r="U88" s="141">
        <v>0</v>
      </c>
      <c r="V88" s="150">
        <v>0</v>
      </c>
      <c r="W88" s="140">
        <v>0</v>
      </c>
      <c r="X88" s="141">
        <v>0</v>
      </c>
      <c r="Y88" s="141">
        <v>0</v>
      </c>
      <c r="Z88" s="141">
        <v>0</v>
      </c>
      <c r="AA88" s="141">
        <v>0</v>
      </c>
      <c r="AB88" s="141">
        <v>0</v>
      </c>
      <c r="AC88" s="150">
        <v>0</v>
      </c>
      <c r="AD88" s="140">
        <v>0</v>
      </c>
      <c r="AE88" s="141">
        <v>0</v>
      </c>
      <c r="AF88" s="141">
        <v>0</v>
      </c>
      <c r="AG88" s="141">
        <v>0</v>
      </c>
      <c r="AH88" s="141">
        <v>0</v>
      </c>
      <c r="AI88" s="141">
        <v>0</v>
      </c>
      <c r="AJ88" s="150">
        <v>0</v>
      </c>
      <c r="AK88" s="140">
        <v>0</v>
      </c>
      <c r="AL88" s="141">
        <v>0</v>
      </c>
      <c r="AM88" s="141">
        <v>0</v>
      </c>
      <c r="AN88" s="141">
        <v>0</v>
      </c>
      <c r="AO88" s="141">
        <v>13.846059999999998</v>
      </c>
      <c r="AP88" s="141">
        <v>0</v>
      </c>
      <c r="AQ88" s="150">
        <v>0</v>
      </c>
      <c r="AR88" s="141">
        <v>0</v>
      </c>
      <c r="AS88" s="141">
        <v>0</v>
      </c>
      <c r="AT88" s="141">
        <v>0</v>
      </c>
      <c r="AU88" s="141">
        <v>0</v>
      </c>
      <c r="AV88" s="141">
        <v>0</v>
      </c>
      <c r="AW88" s="141">
        <v>0</v>
      </c>
      <c r="AX88" s="150">
        <v>0</v>
      </c>
      <c r="AY88" s="140">
        <v>0</v>
      </c>
      <c r="AZ88" s="142">
        <v>0</v>
      </c>
      <c r="BA88" s="142">
        <v>25.25</v>
      </c>
      <c r="BB88" s="142">
        <v>0.79600000000000004</v>
      </c>
      <c r="BC88" s="142">
        <v>14.476059999999999</v>
      </c>
      <c r="BD88" s="142">
        <v>0</v>
      </c>
      <c r="BE88" s="143">
        <v>0</v>
      </c>
      <c r="BF88" s="210">
        <f t="shared" si="13"/>
        <v>0</v>
      </c>
      <c r="BG88" s="142">
        <f t="shared" si="7"/>
        <v>0</v>
      </c>
      <c r="BH88" s="142">
        <f t="shared" si="8"/>
        <v>2.5250000000000002E-2</v>
      </c>
      <c r="BI88" s="142">
        <f t="shared" si="9"/>
        <v>7.9600000000000005E-4</v>
      </c>
      <c r="BJ88" s="142">
        <f t="shared" si="10"/>
        <v>1.4476059999999999E-2</v>
      </c>
      <c r="BK88" s="142">
        <f t="shared" si="11"/>
        <v>0</v>
      </c>
      <c r="BL88" s="143">
        <f t="shared" si="12"/>
        <v>0</v>
      </c>
    </row>
    <row r="89" spans="1:64" x14ac:dyDescent="0.3">
      <c r="A89" s="148" t="s">
        <v>225</v>
      </c>
      <c r="B89" s="144">
        <v>0</v>
      </c>
      <c r="C89" s="145">
        <v>0</v>
      </c>
      <c r="D89" s="145">
        <v>0</v>
      </c>
      <c r="E89" s="145">
        <v>0</v>
      </c>
      <c r="F89" s="145">
        <v>0</v>
      </c>
      <c r="G89" s="145">
        <v>0</v>
      </c>
      <c r="H89" s="146">
        <v>0</v>
      </c>
      <c r="I89" s="144">
        <v>0</v>
      </c>
      <c r="J89" s="145">
        <v>0</v>
      </c>
      <c r="K89" s="145">
        <v>72.675000000000011</v>
      </c>
      <c r="L89" s="145">
        <v>311.30799999999999</v>
      </c>
      <c r="M89" s="145">
        <v>1.1020000000000001</v>
      </c>
      <c r="N89" s="145">
        <v>0</v>
      </c>
      <c r="O89" s="146">
        <v>0</v>
      </c>
      <c r="P89" s="144">
        <v>0</v>
      </c>
      <c r="Q89" s="145">
        <v>0</v>
      </c>
      <c r="R89" s="145">
        <v>0</v>
      </c>
      <c r="S89" s="145">
        <v>0</v>
      </c>
      <c r="T89" s="145">
        <v>0</v>
      </c>
      <c r="U89" s="145">
        <v>0</v>
      </c>
      <c r="V89" s="146">
        <v>0</v>
      </c>
      <c r="W89" s="144">
        <v>0</v>
      </c>
      <c r="X89" s="145">
        <v>0</v>
      </c>
      <c r="Y89" s="145">
        <v>3495.2456299999999</v>
      </c>
      <c r="Z89" s="145">
        <v>7923</v>
      </c>
      <c r="AA89" s="145">
        <v>0</v>
      </c>
      <c r="AB89" s="145">
        <v>0</v>
      </c>
      <c r="AC89" s="146">
        <v>0</v>
      </c>
      <c r="AD89" s="144">
        <v>0</v>
      </c>
      <c r="AE89" s="145">
        <v>0</v>
      </c>
      <c r="AF89" s="145">
        <v>422.28699999999998</v>
      </c>
      <c r="AG89" s="145">
        <v>0</v>
      </c>
      <c r="AH89" s="145">
        <v>0</v>
      </c>
      <c r="AI89" s="145">
        <v>0</v>
      </c>
      <c r="AJ89" s="146">
        <v>0</v>
      </c>
      <c r="AK89" s="144">
        <v>0</v>
      </c>
      <c r="AL89" s="145">
        <v>10.15</v>
      </c>
      <c r="AM89" s="145">
        <v>30482.003019475676</v>
      </c>
      <c r="AN89" s="145">
        <v>90642.570884595421</v>
      </c>
      <c r="AO89" s="145">
        <v>3082.1342176384992</v>
      </c>
      <c r="AP89" s="145">
        <v>0</v>
      </c>
      <c r="AQ89" s="146">
        <v>0</v>
      </c>
      <c r="AR89" s="145">
        <v>0</v>
      </c>
      <c r="AS89" s="145">
        <v>0</v>
      </c>
      <c r="AT89" s="145">
        <v>0</v>
      </c>
      <c r="AU89" s="145">
        <v>0</v>
      </c>
      <c r="AV89" s="145">
        <v>0</v>
      </c>
      <c r="AW89" s="145">
        <v>0</v>
      </c>
      <c r="AX89" s="146">
        <v>0</v>
      </c>
      <c r="AY89" s="144">
        <v>0</v>
      </c>
      <c r="AZ89" s="145">
        <v>10.15</v>
      </c>
      <c r="BA89" s="145">
        <v>34472.210649475674</v>
      </c>
      <c r="BB89" s="145">
        <v>98876.878884595426</v>
      </c>
      <c r="BC89" s="145">
        <v>3083.2362176384991</v>
      </c>
      <c r="BD89" s="145">
        <v>0</v>
      </c>
      <c r="BE89" s="146">
        <v>0</v>
      </c>
      <c r="BF89" s="144">
        <f t="shared" si="13"/>
        <v>0</v>
      </c>
      <c r="BG89" s="145">
        <f t="shared" si="7"/>
        <v>1.0150000000000001E-2</v>
      </c>
      <c r="BH89" s="145">
        <f t="shared" si="8"/>
        <v>34.47221064947567</v>
      </c>
      <c r="BI89" s="145">
        <f t="shared" si="9"/>
        <v>98.876878884595428</v>
      </c>
      <c r="BJ89" s="145">
        <f t="shared" si="10"/>
        <v>3.0832362176384991</v>
      </c>
      <c r="BK89" s="145">
        <f t="shared" si="11"/>
        <v>0</v>
      </c>
      <c r="BL89" s="146">
        <f t="shared" si="12"/>
        <v>0</v>
      </c>
    </row>
    <row r="90" spans="1:64" x14ac:dyDescent="0.3">
      <c r="A90" s="147" t="s">
        <v>226</v>
      </c>
      <c r="B90" s="140">
        <v>0</v>
      </c>
      <c r="C90" s="141">
        <v>0</v>
      </c>
      <c r="D90" s="141">
        <v>0</v>
      </c>
      <c r="E90" s="141">
        <v>0</v>
      </c>
      <c r="F90" s="141">
        <v>0</v>
      </c>
      <c r="G90" s="141">
        <v>0</v>
      </c>
      <c r="H90" s="150">
        <v>0</v>
      </c>
      <c r="I90" s="140">
        <v>0</v>
      </c>
      <c r="J90" s="141">
        <v>0</v>
      </c>
      <c r="K90" s="141">
        <v>0</v>
      </c>
      <c r="L90" s="141">
        <v>0</v>
      </c>
      <c r="M90" s="141">
        <v>0</v>
      </c>
      <c r="N90" s="141">
        <v>0</v>
      </c>
      <c r="O90" s="150">
        <v>0</v>
      </c>
      <c r="P90" s="140">
        <v>0</v>
      </c>
      <c r="Q90" s="141">
        <v>0</v>
      </c>
      <c r="R90" s="141">
        <v>0</v>
      </c>
      <c r="S90" s="141">
        <v>0</v>
      </c>
      <c r="T90" s="141">
        <v>0</v>
      </c>
      <c r="U90" s="141">
        <v>0</v>
      </c>
      <c r="V90" s="150">
        <v>0</v>
      </c>
      <c r="W90" s="140">
        <v>0</v>
      </c>
      <c r="X90" s="141">
        <v>0</v>
      </c>
      <c r="Y90" s="141">
        <v>0</v>
      </c>
      <c r="Z90" s="141">
        <v>0</v>
      </c>
      <c r="AA90" s="141">
        <v>0</v>
      </c>
      <c r="AB90" s="141">
        <v>0</v>
      </c>
      <c r="AC90" s="150">
        <v>0</v>
      </c>
      <c r="AD90" s="140">
        <v>0</v>
      </c>
      <c r="AE90" s="141">
        <v>0</v>
      </c>
      <c r="AF90" s="141">
        <v>0</v>
      </c>
      <c r="AG90" s="141">
        <v>0</v>
      </c>
      <c r="AH90" s="141">
        <v>0</v>
      </c>
      <c r="AI90" s="141">
        <v>0</v>
      </c>
      <c r="AJ90" s="150">
        <v>0</v>
      </c>
      <c r="AK90" s="140">
        <v>0</v>
      </c>
      <c r="AL90" s="141">
        <v>0</v>
      </c>
      <c r="AM90" s="141">
        <v>0</v>
      </c>
      <c r="AN90" s="141">
        <v>0</v>
      </c>
      <c r="AO90" s="141">
        <v>0.69</v>
      </c>
      <c r="AP90" s="141">
        <v>0</v>
      </c>
      <c r="AQ90" s="150">
        <v>0</v>
      </c>
      <c r="AR90" s="141">
        <v>0</v>
      </c>
      <c r="AS90" s="141">
        <v>0</v>
      </c>
      <c r="AT90" s="141">
        <v>0</v>
      </c>
      <c r="AU90" s="141">
        <v>0</v>
      </c>
      <c r="AV90" s="141">
        <v>0</v>
      </c>
      <c r="AW90" s="141">
        <v>0</v>
      </c>
      <c r="AX90" s="150">
        <v>0</v>
      </c>
      <c r="AY90" s="140">
        <v>0</v>
      </c>
      <c r="AZ90" s="142">
        <v>0</v>
      </c>
      <c r="BA90" s="142">
        <v>0</v>
      </c>
      <c r="BB90" s="142">
        <v>0</v>
      </c>
      <c r="BC90" s="142">
        <v>0.69</v>
      </c>
      <c r="BD90" s="142">
        <v>0</v>
      </c>
      <c r="BE90" s="143">
        <v>0</v>
      </c>
      <c r="BF90" s="210">
        <f t="shared" si="13"/>
        <v>0</v>
      </c>
      <c r="BG90" s="142">
        <f t="shared" si="7"/>
        <v>0</v>
      </c>
      <c r="BH90" s="142">
        <f t="shared" si="8"/>
        <v>0</v>
      </c>
      <c r="BI90" s="142">
        <f t="shared" si="9"/>
        <v>0</v>
      </c>
      <c r="BJ90" s="142">
        <f t="shared" si="10"/>
        <v>6.8999999999999997E-4</v>
      </c>
      <c r="BK90" s="142">
        <f t="shared" si="11"/>
        <v>0</v>
      </c>
      <c r="BL90" s="143">
        <f t="shared" si="12"/>
        <v>0</v>
      </c>
    </row>
    <row r="91" spans="1:64" x14ac:dyDescent="0.3">
      <c r="A91" s="148" t="s">
        <v>227</v>
      </c>
      <c r="B91" s="144">
        <v>0</v>
      </c>
      <c r="C91" s="145">
        <v>0</v>
      </c>
      <c r="D91" s="145">
        <v>0</v>
      </c>
      <c r="E91" s="145">
        <v>0</v>
      </c>
      <c r="F91" s="145">
        <v>0</v>
      </c>
      <c r="G91" s="145">
        <v>0</v>
      </c>
      <c r="H91" s="146">
        <v>0</v>
      </c>
      <c r="I91" s="144">
        <v>0</v>
      </c>
      <c r="J91" s="145">
        <v>0</v>
      </c>
      <c r="K91" s="145">
        <v>0</v>
      </c>
      <c r="L91" s="145">
        <v>0</v>
      </c>
      <c r="M91" s="145">
        <v>0</v>
      </c>
      <c r="N91" s="145">
        <v>0</v>
      </c>
      <c r="O91" s="146">
        <v>0</v>
      </c>
      <c r="P91" s="144">
        <v>0</v>
      </c>
      <c r="Q91" s="145">
        <v>0</v>
      </c>
      <c r="R91" s="145">
        <v>0</v>
      </c>
      <c r="S91" s="145">
        <v>0</v>
      </c>
      <c r="T91" s="145">
        <v>0</v>
      </c>
      <c r="U91" s="145">
        <v>0</v>
      </c>
      <c r="V91" s="146">
        <v>0</v>
      </c>
      <c r="W91" s="144">
        <v>0</v>
      </c>
      <c r="X91" s="145">
        <v>0</v>
      </c>
      <c r="Y91" s="145">
        <v>992</v>
      </c>
      <c r="Z91" s="145">
        <v>0</v>
      </c>
      <c r="AA91" s="145">
        <v>0</v>
      </c>
      <c r="AB91" s="145">
        <v>0</v>
      </c>
      <c r="AC91" s="146">
        <v>0</v>
      </c>
      <c r="AD91" s="144">
        <v>0</v>
      </c>
      <c r="AE91" s="145">
        <v>0</v>
      </c>
      <c r="AF91" s="145">
        <v>0</v>
      </c>
      <c r="AG91" s="145">
        <v>0</v>
      </c>
      <c r="AH91" s="145">
        <v>0</v>
      </c>
      <c r="AI91" s="145">
        <v>0</v>
      </c>
      <c r="AJ91" s="146">
        <v>0</v>
      </c>
      <c r="AK91" s="144">
        <v>0</v>
      </c>
      <c r="AL91" s="145">
        <v>0</v>
      </c>
      <c r="AM91" s="145">
        <v>0</v>
      </c>
      <c r="AN91" s="145">
        <v>0</v>
      </c>
      <c r="AO91" s="145">
        <v>0</v>
      </c>
      <c r="AP91" s="145">
        <v>0</v>
      </c>
      <c r="AQ91" s="146">
        <v>0</v>
      </c>
      <c r="AR91" s="145">
        <v>0</v>
      </c>
      <c r="AS91" s="145">
        <v>0</v>
      </c>
      <c r="AT91" s="145">
        <v>0</v>
      </c>
      <c r="AU91" s="145">
        <v>0</v>
      </c>
      <c r="AV91" s="145">
        <v>0</v>
      </c>
      <c r="AW91" s="145">
        <v>0</v>
      </c>
      <c r="AX91" s="146">
        <v>0</v>
      </c>
      <c r="AY91" s="144">
        <v>0</v>
      </c>
      <c r="AZ91" s="145">
        <v>0</v>
      </c>
      <c r="BA91" s="145">
        <v>992</v>
      </c>
      <c r="BB91" s="145">
        <v>0</v>
      </c>
      <c r="BC91" s="145">
        <v>0</v>
      </c>
      <c r="BD91" s="145">
        <v>0</v>
      </c>
      <c r="BE91" s="146">
        <v>0</v>
      </c>
      <c r="BF91" s="144">
        <f t="shared" si="13"/>
        <v>0</v>
      </c>
      <c r="BG91" s="145">
        <f t="shared" si="7"/>
        <v>0</v>
      </c>
      <c r="BH91" s="145">
        <f t="shared" si="8"/>
        <v>0.99199999999999999</v>
      </c>
      <c r="BI91" s="145">
        <f t="shared" si="9"/>
        <v>0</v>
      </c>
      <c r="BJ91" s="145">
        <f t="shared" si="10"/>
        <v>0</v>
      </c>
      <c r="BK91" s="145">
        <f t="shared" si="11"/>
        <v>0</v>
      </c>
      <c r="BL91" s="146">
        <f t="shared" si="12"/>
        <v>0</v>
      </c>
    </row>
    <row r="92" spans="1:64" x14ac:dyDescent="0.3">
      <c r="A92" s="147" t="s">
        <v>228</v>
      </c>
      <c r="B92" s="140">
        <v>0</v>
      </c>
      <c r="C92" s="141">
        <v>0</v>
      </c>
      <c r="D92" s="141">
        <v>0</v>
      </c>
      <c r="E92" s="141">
        <v>0</v>
      </c>
      <c r="F92" s="141">
        <v>0</v>
      </c>
      <c r="G92" s="141">
        <v>0</v>
      </c>
      <c r="H92" s="150">
        <v>0</v>
      </c>
      <c r="I92" s="140">
        <v>0</v>
      </c>
      <c r="J92" s="141">
        <v>0</v>
      </c>
      <c r="K92" s="141">
        <v>154.49</v>
      </c>
      <c r="L92" s="141">
        <v>5.6879999999999997</v>
      </c>
      <c r="M92" s="141">
        <v>30.131</v>
      </c>
      <c r="N92" s="141">
        <v>0</v>
      </c>
      <c r="O92" s="150">
        <v>0</v>
      </c>
      <c r="P92" s="140">
        <v>0</v>
      </c>
      <c r="Q92" s="141">
        <v>0</v>
      </c>
      <c r="R92" s="141">
        <v>0</v>
      </c>
      <c r="S92" s="141">
        <v>0</v>
      </c>
      <c r="T92" s="141">
        <v>0</v>
      </c>
      <c r="U92" s="141">
        <v>0</v>
      </c>
      <c r="V92" s="150">
        <v>0</v>
      </c>
      <c r="W92" s="140">
        <v>0</v>
      </c>
      <c r="X92" s="141">
        <v>0</v>
      </c>
      <c r="Y92" s="141">
        <v>0</v>
      </c>
      <c r="Z92" s="141">
        <v>0</v>
      </c>
      <c r="AA92" s="141">
        <v>0</v>
      </c>
      <c r="AB92" s="141">
        <v>0</v>
      </c>
      <c r="AC92" s="150">
        <v>0</v>
      </c>
      <c r="AD92" s="140">
        <v>0</v>
      </c>
      <c r="AE92" s="141">
        <v>0</v>
      </c>
      <c r="AF92" s="141">
        <v>5.8129999999999997</v>
      </c>
      <c r="AG92" s="141">
        <v>0</v>
      </c>
      <c r="AH92" s="141">
        <v>0</v>
      </c>
      <c r="AI92" s="141">
        <v>0</v>
      </c>
      <c r="AJ92" s="150">
        <v>0</v>
      </c>
      <c r="AK92" s="140">
        <v>0</v>
      </c>
      <c r="AL92" s="141">
        <v>0</v>
      </c>
      <c r="AM92" s="141">
        <v>15.77891</v>
      </c>
      <c r="AN92" s="141">
        <v>0</v>
      </c>
      <c r="AO92" s="141">
        <v>21.589999999999996</v>
      </c>
      <c r="AP92" s="141">
        <v>0</v>
      </c>
      <c r="AQ92" s="150">
        <v>0</v>
      </c>
      <c r="AR92" s="141">
        <v>0</v>
      </c>
      <c r="AS92" s="141">
        <v>0</v>
      </c>
      <c r="AT92" s="141">
        <v>0</v>
      </c>
      <c r="AU92" s="141">
        <v>0</v>
      </c>
      <c r="AV92" s="141">
        <v>0</v>
      </c>
      <c r="AW92" s="141">
        <v>0</v>
      </c>
      <c r="AX92" s="150">
        <v>0</v>
      </c>
      <c r="AY92" s="140">
        <v>0</v>
      </c>
      <c r="AZ92" s="142">
        <v>0</v>
      </c>
      <c r="BA92" s="142">
        <v>176.08190999999999</v>
      </c>
      <c r="BB92" s="142">
        <v>5.6879999999999997</v>
      </c>
      <c r="BC92" s="142">
        <v>51.720999999999997</v>
      </c>
      <c r="BD92" s="142">
        <v>0</v>
      </c>
      <c r="BE92" s="143">
        <v>0</v>
      </c>
      <c r="BF92" s="210">
        <f t="shared" si="13"/>
        <v>0</v>
      </c>
      <c r="BG92" s="142">
        <f t="shared" si="7"/>
        <v>0</v>
      </c>
      <c r="BH92" s="142">
        <f t="shared" si="8"/>
        <v>0.17608190999999998</v>
      </c>
      <c r="BI92" s="142">
        <f t="shared" si="9"/>
        <v>5.6879999999999995E-3</v>
      </c>
      <c r="BJ92" s="142">
        <f t="shared" si="10"/>
        <v>5.1720999999999996E-2</v>
      </c>
      <c r="BK92" s="142">
        <f t="shared" si="11"/>
        <v>0</v>
      </c>
      <c r="BL92" s="143">
        <f t="shared" si="12"/>
        <v>0</v>
      </c>
    </row>
    <row r="93" spans="1:64" x14ac:dyDescent="0.3">
      <c r="A93" s="148" t="s">
        <v>229</v>
      </c>
      <c r="B93" s="144">
        <v>0</v>
      </c>
      <c r="C93" s="145">
        <v>0</v>
      </c>
      <c r="D93" s="145">
        <v>0</v>
      </c>
      <c r="E93" s="145">
        <v>0</v>
      </c>
      <c r="F93" s="145">
        <v>0</v>
      </c>
      <c r="G93" s="145">
        <v>0</v>
      </c>
      <c r="H93" s="146">
        <v>0</v>
      </c>
      <c r="I93" s="144">
        <v>0</v>
      </c>
      <c r="J93" s="145">
        <v>0</v>
      </c>
      <c r="K93" s="145">
        <v>49.970999999999997</v>
      </c>
      <c r="L93" s="145">
        <v>0.27700000000000002</v>
      </c>
      <c r="M93" s="145">
        <v>0.73</v>
      </c>
      <c r="N93" s="145">
        <v>0</v>
      </c>
      <c r="O93" s="146">
        <v>0</v>
      </c>
      <c r="P93" s="144">
        <v>0</v>
      </c>
      <c r="Q93" s="145">
        <v>0</v>
      </c>
      <c r="R93" s="145">
        <v>0</v>
      </c>
      <c r="S93" s="145">
        <v>0</v>
      </c>
      <c r="T93" s="145">
        <v>0</v>
      </c>
      <c r="U93" s="145">
        <v>0</v>
      </c>
      <c r="V93" s="146">
        <v>0</v>
      </c>
      <c r="W93" s="144">
        <v>0</v>
      </c>
      <c r="X93" s="145">
        <v>0</v>
      </c>
      <c r="Y93" s="145">
        <v>85.972647999999893</v>
      </c>
      <c r="Z93" s="145">
        <v>26.865385</v>
      </c>
      <c r="AA93" s="145">
        <v>0</v>
      </c>
      <c r="AB93" s="145">
        <v>0</v>
      </c>
      <c r="AC93" s="146">
        <v>0</v>
      </c>
      <c r="AD93" s="144">
        <v>0</v>
      </c>
      <c r="AE93" s="145">
        <v>0</v>
      </c>
      <c r="AF93" s="145">
        <v>0</v>
      </c>
      <c r="AG93" s="145">
        <v>0</v>
      </c>
      <c r="AH93" s="145">
        <v>0</v>
      </c>
      <c r="AI93" s="145">
        <v>0</v>
      </c>
      <c r="AJ93" s="146">
        <v>0</v>
      </c>
      <c r="AK93" s="144">
        <v>0</v>
      </c>
      <c r="AL93" s="145">
        <v>0</v>
      </c>
      <c r="AM93" s="145">
        <v>0</v>
      </c>
      <c r="AN93" s="145">
        <v>261.447005236</v>
      </c>
      <c r="AO93" s="145">
        <v>0</v>
      </c>
      <c r="AP93" s="145">
        <v>0</v>
      </c>
      <c r="AQ93" s="146">
        <v>0</v>
      </c>
      <c r="AR93" s="145">
        <v>0</v>
      </c>
      <c r="AS93" s="145">
        <v>0</v>
      </c>
      <c r="AT93" s="145">
        <v>0</v>
      </c>
      <c r="AU93" s="145">
        <v>0</v>
      </c>
      <c r="AV93" s="145">
        <v>0</v>
      </c>
      <c r="AW93" s="145">
        <v>0</v>
      </c>
      <c r="AX93" s="146">
        <v>0</v>
      </c>
      <c r="AY93" s="144">
        <v>0</v>
      </c>
      <c r="AZ93" s="145">
        <v>0</v>
      </c>
      <c r="BA93" s="145">
        <v>135.94364799999988</v>
      </c>
      <c r="BB93" s="145">
        <v>288.58939023599999</v>
      </c>
      <c r="BC93" s="145">
        <v>0.73</v>
      </c>
      <c r="BD93" s="145">
        <v>0</v>
      </c>
      <c r="BE93" s="146">
        <v>0</v>
      </c>
      <c r="BF93" s="144">
        <f t="shared" si="13"/>
        <v>0</v>
      </c>
      <c r="BG93" s="145">
        <f t="shared" si="7"/>
        <v>0</v>
      </c>
      <c r="BH93" s="145">
        <f t="shared" si="8"/>
        <v>0.13594364799999989</v>
      </c>
      <c r="BI93" s="145">
        <f t="shared" si="9"/>
        <v>0.288589390236</v>
      </c>
      <c r="BJ93" s="145">
        <f t="shared" si="10"/>
        <v>7.2999999999999996E-4</v>
      </c>
      <c r="BK93" s="145">
        <f t="shared" si="11"/>
        <v>0</v>
      </c>
      <c r="BL93" s="146">
        <f t="shared" si="12"/>
        <v>0</v>
      </c>
    </row>
    <row r="94" spans="1:64" x14ac:dyDescent="0.3">
      <c r="A94" s="147" t="s">
        <v>230</v>
      </c>
      <c r="B94" s="140">
        <v>0</v>
      </c>
      <c r="C94" s="141">
        <v>0</v>
      </c>
      <c r="D94" s="141">
        <v>0</v>
      </c>
      <c r="E94" s="141">
        <v>0</v>
      </c>
      <c r="F94" s="141">
        <v>0</v>
      </c>
      <c r="G94" s="141">
        <v>0</v>
      </c>
      <c r="H94" s="150">
        <v>0</v>
      </c>
      <c r="I94" s="140">
        <v>0</v>
      </c>
      <c r="J94" s="141">
        <v>0</v>
      </c>
      <c r="K94" s="141">
        <v>0</v>
      </c>
      <c r="L94" s="141">
        <v>0</v>
      </c>
      <c r="M94" s="141">
        <v>0</v>
      </c>
      <c r="N94" s="141">
        <v>0</v>
      </c>
      <c r="O94" s="150">
        <v>0</v>
      </c>
      <c r="P94" s="140">
        <v>0</v>
      </c>
      <c r="Q94" s="141">
        <v>0</v>
      </c>
      <c r="R94" s="141">
        <v>0</v>
      </c>
      <c r="S94" s="141">
        <v>0</v>
      </c>
      <c r="T94" s="141">
        <v>0</v>
      </c>
      <c r="U94" s="141">
        <v>0</v>
      </c>
      <c r="V94" s="150">
        <v>0</v>
      </c>
      <c r="W94" s="140">
        <v>0</v>
      </c>
      <c r="X94" s="141">
        <v>0</v>
      </c>
      <c r="Y94" s="141">
        <v>0</v>
      </c>
      <c r="Z94" s="141">
        <v>0</v>
      </c>
      <c r="AA94" s="141">
        <v>0</v>
      </c>
      <c r="AB94" s="141">
        <v>0</v>
      </c>
      <c r="AC94" s="150">
        <v>0</v>
      </c>
      <c r="AD94" s="140">
        <v>0</v>
      </c>
      <c r="AE94" s="141">
        <v>0</v>
      </c>
      <c r="AF94" s="141">
        <v>0</v>
      </c>
      <c r="AG94" s="141">
        <v>0</v>
      </c>
      <c r="AH94" s="141">
        <v>0</v>
      </c>
      <c r="AI94" s="141">
        <v>0</v>
      </c>
      <c r="AJ94" s="150">
        <v>0</v>
      </c>
      <c r="AK94" s="140">
        <v>0</v>
      </c>
      <c r="AL94" s="141">
        <v>0</v>
      </c>
      <c r="AM94" s="141">
        <v>0</v>
      </c>
      <c r="AN94" s="141">
        <v>1.8757200000000001</v>
      </c>
      <c r="AO94" s="141">
        <v>0</v>
      </c>
      <c r="AP94" s="141">
        <v>0</v>
      </c>
      <c r="AQ94" s="150">
        <v>0</v>
      </c>
      <c r="AR94" s="141">
        <v>0</v>
      </c>
      <c r="AS94" s="141">
        <v>0</v>
      </c>
      <c r="AT94" s="141">
        <v>0</v>
      </c>
      <c r="AU94" s="141">
        <v>0</v>
      </c>
      <c r="AV94" s="141">
        <v>0</v>
      </c>
      <c r="AW94" s="141">
        <v>0</v>
      </c>
      <c r="AX94" s="150">
        <v>0</v>
      </c>
      <c r="AY94" s="140">
        <v>0</v>
      </c>
      <c r="AZ94" s="142">
        <v>0</v>
      </c>
      <c r="BA94" s="142">
        <v>0</v>
      </c>
      <c r="BB94" s="142">
        <v>1.8757200000000001</v>
      </c>
      <c r="BC94" s="142">
        <v>0</v>
      </c>
      <c r="BD94" s="142">
        <v>0</v>
      </c>
      <c r="BE94" s="143">
        <v>0</v>
      </c>
      <c r="BF94" s="210">
        <f t="shared" si="13"/>
        <v>0</v>
      </c>
      <c r="BG94" s="142">
        <f t="shared" si="7"/>
        <v>0</v>
      </c>
      <c r="BH94" s="142">
        <f t="shared" si="8"/>
        <v>0</v>
      </c>
      <c r="BI94" s="142">
        <f t="shared" si="9"/>
        <v>1.87572E-3</v>
      </c>
      <c r="BJ94" s="142">
        <f t="shared" si="10"/>
        <v>0</v>
      </c>
      <c r="BK94" s="142">
        <f t="shared" si="11"/>
        <v>0</v>
      </c>
      <c r="BL94" s="143">
        <f t="shared" si="12"/>
        <v>0</v>
      </c>
    </row>
    <row r="95" spans="1:64" x14ac:dyDescent="0.3">
      <c r="A95" s="148" t="s">
        <v>362</v>
      </c>
      <c r="B95" s="144">
        <v>0</v>
      </c>
      <c r="C95" s="145">
        <v>0</v>
      </c>
      <c r="D95" s="145">
        <v>0</v>
      </c>
      <c r="E95" s="145">
        <v>0</v>
      </c>
      <c r="F95" s="145">
        <v>0</v>
      </c>
      <c r="G95" s="145">
        <v>0</v>
      </c>
      <c r="H95" s="146">
        <v>0</v>
      </c>
      <c r="I95" s="144">
        <v>0</v>
      </c>
      <c r="J95" s="145">
        <v>0</v>
      </c>
      <c r="K95" s="145">
        <v>0</v>
      </c>
      <c r="L95" s="145">
        <v>0</v>
      </c>
      <c r="M95" s="145">
        <v>0</v>
      </c>
      <c r="N95" s="145">
        <v>0</v>
      </c>
      <c r="O95" s="146">
        <v>0</v>
      </c>
      <c r="P95" s="144">
        <v>0</v>
      </c>
      <c r="Q95" s="145">
        <v>0</v>
      </c>
      <c r="R95" s="145">
        <v>0</v>
      </c>
      <c r="S95" s="145">
        <v>0</v>
      </c>
      <c r="T95" s="145">
        <v>0</v>
      </c>
      <c r="U95" s="145">
        <v>0</v>
      </c>
      <c r="V95" s="146">
        <v>0</v>
      </c>
      <c r="W95" s="144">
        <v>0</v>
      </c>
      <c r="X95" s="145">
        <v>0</v>
      </c>
      <c r="Y95" s="145">
        <v>11</v>
      </c>
      <c r="Z95" s="145">
        <v>0</v>
      </c>
      <c r="AA95" s="145">
        <v>0</v>
      </c>
      <c r="AB95" s="145">
        <v>0</v>
      </c>
      <c r="AC95" s="146">
        <v>0</v>
      </c>
      <c r="AD95" s="144">
        <v>0</v>
      </c>
      <c r="AE95" s="145">
        <v>0</v>
      </c>
      <c r="AF95" s="145">
        <v>0</v>
      </c>
      <c r="AG95" s="145">
        <v>0</v>
      </c>
      <c r="AH95" s="145">
        <v>0</v>
      </c>
      <c r="AI95" s="145">
        <v>0</v>
      </c>
      <c r="AJ95" s="146">
        <v>0</v>
      </c>
      <c r="AK95" s="144">
        <v>0</v>
      </c>
      <c r="AL95" s="145">
        <v>0</v>
      </c>
      <c r="AM95" s="145">
        <v>0</v>
      </c>
      <c r="AN95" s="145">
        <v>0</v>
      </c>
      <c r="AO95" s="145">
        <v>0</v>
      </c>
      <c r="AP95" s="145">
        <v>0</v>
      </c>
      <c r="AQ95" s="146">
        <v>0</v>
      </c>
      <c r="AR95" s="145">
        <v>0</v>
      </c>
      <c r="AS95" s="145">
        <v>0</v>
      </c>
      <c r="AT95" s="145">
        <v>0</v>
      </c>
      <c r="AU95" s="145">
        <v>0</v>
      </c>
      <c r="AV95" s="145">
        <v>0</v>
      </c>
      <c r="AW95" s="145">
        <v>0</v>
      </c>
      <c r="AX95" s="146">
        <v>0</v>
      </c>
      <c r="AY95" s="144">
        <v>0</v>
      </c>
      <c r="AZ95" s="145">
        <v>0</v>
      </c>
      <c r="BA95" s="145">
        <v>11</v>
      </c>
      <c r="BB95" s="145">
        <v>0</v>
      </c>
      <c r="BC95" s="145">
        <v>0</v>
      </c>
      <c r="BD95" s="145">
        <v>0</v>
      </c>
      <c r="BE95" s="146">
        <v>0</v>
      </c>
      <c r="BF95" s="144">
        <f t="shared" si="13"/>
        <v>0</v>
      </c>
      <c r="BG95" s="145">
        <f t="shared" si="7"/>
        <v>0</v>
      </c>
      <c r="BH95" s="145">
        <f t="shared" si="8"/>
        <v>1.0999999999999999E-2</v>
      </c>
      <c r="BI95" s="145">
        <f t="shared" si="9"/>
        <v>0</v>
      </c>
      <c r="BJ95" s="145">
        <f t="shared" si="10"/>
        <v>0</v>
      </c>
      <c r="BK95" s="145">
        <f t="shared" si="11"/>
        <v>0</v>
      </c>
      <c r="BL95" s="146">
        <f t="shared" si="12"/>
        <v>0</v>
      </c>
    </row>
    <row r="96" spans="1:64" x14ac:dyDescent="0.3">
      <c r="A96" s="147" t="s">
        <v>233</v>
      </c>
      <c r="B96" s="140">
        <v>0</v>
      </c>
      <c r="C96" s="141">
        <v>0</v>
      </c>
      <c r="D96" s="141">
        <v>0</v>
      </c>
      <c r="E96" s="141">
        <v>0</v>
      </c>
      <c r="F96" s="141">
        <v>0</v>
      </c>
      <c r="G96" s="141">
        <v>0</v>
      </c>
      <c r="H96" s="150">
        <v>0</v>
      </c>
      <c r="I96" s="140">
        <v>0</v>
      </c>
      <c r="J96" s="141">
        <v>0</v>
      </c>
      <c r="K96" s="141">
        <v>3675.6289999999999</v>
      </c>
      <c r="L96" s="141">
        <v>2898.7549999999997</v>
      </c>
      <c r="M96" s="141">
        <v>94.371000000000009</v>
      </c>
      <c r="N96" s="141">
        <v>0</v>
      </c>
      <c r="O96" s="150">
        <v>0</v>
      </c>
      <c r="P96" s="140">
        <v>0</v>
      </c>
      <c r="Q96" s="141">
        <v>0</v>
      </c>
      <c r="R96" s="141">
        <v>1474.098</v>
      </c>
      <c r="S96" s="141">
        <v>0</v>
      </c>
      <c r="T96" s="141">
        <v>0</v>
      </c>
      <c r="U96" s="141">
        <v>0</v>
      </c>
      <c r="V96" s="150">
        <v>0</v>
      </c>
      <c r="W96" s="140">
        <v>0</v>
      </c>
      <c r="X96" s="141">
        <v>0</v>
      </c>
      <c r="Y96" s="141">
        <v>0</v>
      </c>
      <c r="Z96" s="141">
        <v>0</v>
      </c>
      <c r="AA96" s="141">
        <v>0</v>
      </c>
      <c r="AB96" s="141">
        <v>0</v>
      </c>
      <c r="AC96" s="150">
        <v>0</v>
      </c>
      <c r="AD96" s="140">
        <v>0</v>
      </c>
      <c r="AE96" s="141">
        <v>0</v>
      </c>
      <c r="AF96" s="141">
        <v>0</v>
      </c>
      <c r="AG96" s="141">
        <v>0</v>
      </c>
      <c r="AH96" s="141">
        <v>0</v>
      </c>
      <c r="AI96" s="141">
        <v>0</v>
      </c>
      <c r="AJ96" s="150">
        <v>0</v>
      </c>
      <c r="AK96" s="140">
        <v>0</v>
      </c>
      <c r="AL96" s="141">
        <v>0</v>
      </c>
      <c r="AM96" s="141">
        <v>173.27</v>
      </c>
      <c r="AN96" s="141">
        <v>1477.07996</v>
      </c>
      <c r="AO96" s="141">
        <v>651.60042999999916</v>
      </c>
      <c r="AP96" s="141">
        <v>0</v>
      </c>
      <c r="AQ96" s="150">
        <v>0</v>
      </c>
      <c r="AR96" s="141">
        <v>0</v>
      </c>
      <c r="AS96" s="141">
        <v>0</v>
      </c>
      <c r="AT96" s="141">
        <v>0</v>
      </c>
      <c r="AU96" s="141">
        <v>0</v>
      </c>
      <c r="AV96" s="141">
        <v>0</v>
      </c>
      <c r="AW96" s="141">
        <v>0</v>
      </c>
      <c r="AX96" s="150">
        <v>0</v>
      </c>
      <c r="AY96" s="140">
        <v>0</v>
      </c>
      <c r="AZ96" s="142">
        <v>0</v>
      </c>
      <c r="BA96" s="142">
        <v>5322.9969999999994</v>
      </c>
      <c r="BB96" s="142">
        <v>4375.8349600000001</v>
      </c>
      <c r="BC96" s="142">
        <v>745.97142999999915</v>
      </c>
      <c r="BD96" s="142">
        <v>0</v>
      </c>
      <c r="BE96" s="143">
        <v>0</v>
      </c>
      <c r="BF96" s="210">
        <f t="shared" si="13"/>
        <v>0</v>
      </c>
      <c r="BG96" s="142">
        <f t="shared" si="7"/>
        <v>0</v>
      </c>
      <c r="BH96" s="142">
        <f t="shared" si="8"/>
        <v>5.3229969999999991</v>
      </c>
      <c r="BI96" s="142">
        <f t="shared" si="9"/>
        <v>4.3758349599999997</v>
      </c>
      <c r="BJ96" s="142">
        <f t="shared" si="10"/>
        <v>0.7459714299999991</v>
      </c>
      <c r="BK96" s="142">
        <f t="shared" si="11"/>
        <v>0</v>
      </c>
      <c r="BL96" s="143">
        <f t="shared" si="12"/>
        <v>0</v>
      </c>
    </row>
    <row r="97" spans="1:64" x14ac:dyDescent="0.3">
      <c r="A97" s="148" t="s">
        <v>235</v>
      </c>
      <c r="B97" s="144">
        <v>0</v>
      </c>
      <c r="C97" s="145">
        <v>0</v>
      </c>
      <c r="D97" s="145">
        <v>0</v>
      </c>
      <c r="E97" s="145">
        <v>0</v>
      </c>
      <c r="F97" s="145">
        <v>0</v>
      </c>
      <c r="G97" s="145">
        <v>0</v>
      </c>
      <c r="H97" s="146">
        <v>0</v>
      </c>
      <c r="I97" s="144">
        <v>0</v>
      </c>
      <c r="J97" s="145">
        <v>0</v>
      </c>
      <c r="K97" s="145">
        <v>128.68</v>
      </c>
      <c r="L97" s="145">
        <v>0</v>
      </c>
      <c r="M97" s="145">
        <v>0.12</v>
      </c>
      <c r="N97" s="145">
        <v>0</v>
      </c>
      <c r="O97" s="146">
        <v>0</v>
      </c>
      <c r="P97" s="144">
        <v>0</v>
      </c>
      <c r="Q97" s="145">
        <v>0</v>
      </c>
      <c r="R97" s="145">
        <v>0</v>
      </c>
      <c r="S97" s="145">
        <v>0</v>
      </c>
      <c r="T97" s="145">
        <v>0</v>
      </c>
      <c r="U97" s="145">
        <v>0</v>
      </c>
      <c r="V97" s="146">
        <v>0</v>
      </c>
      <c r="W97" s="144">
        <v>0</v>
      </c>
      <c r="X97" s="145">
        <v>761.94302300000004</v>
      </c>
      <c r="Y97" s="145">
        <v>1230.0614800000001</v>
      </c>
      <c r="Z97" s="145">
        <v>0</v>
      </c>
      <c r="AA97" s="145">
        <v>0</v>
      </c>
      <c r="AB97" s="145">
        <v>0</v>
      </c>
      <c r="AC97" s="146">
        <v>0</v>
      </c>
      <c r="AD97" s="144">
        <v>0</v>
      </c>
      <c r="AE97" s="145">
        <v>0</v>
      </c>
      <c r="AF97" s="145">
        <v>0</v>
      </c>
      <c r="AG97" s="145">
        <v>0</v>
      </c>
      <c r="AH97" s="145">
        <v>0</v>
      </c>
      <c r="AI97" s="145">
        <v>0</v>
      </c>
      <c r="AJ97" s="146">
        <v>0</v>
      </c>
      <c r="AK97" s="144">
        <v>0</v>
      </c>
      <c r="AL97" s="145">
        <v>0.38</v>
      </c>
      <c r="AM97" s="145">
        <v>0</v>
      </c>
      <c r="AN97" s="145">
        <v>0</v>
      </c>
      <c r="AO97" s="145">
        <v>13.96</v>
      </c>
      <c r="AP97" s="145">
        <v>0</v>
      </c>
      <c r="AQ97" s="146">
        <v>0</v>
      </c>
      <c r="AR97" s="145">
        <v>0</v>
      </c>
      <c r="AS97" s="145">
        <v>0</v>
      </c>
      <c r="AT97" s="145">
        <v>0</v>
      </c>
      <c r="AU97" s="145">
        <v>0</v>
      </c>
      <c r="AV97" s="145">
        <v>0</v>
      </c>
      <c r="AW97" s="145">
        <v>0</v>
      </c>
      <c r="AX97" s="146">
        <v>0</v>
      </c>
      <c r="AY97" s="144">
        <v>0</v>
      </c>
      <c r="AZ97" s="145">
        <v>762.32302300000003</v>
      </c>
      <c r="BA97" s="145">
        <v>1358.7414800000001</v>
      </c>
      <c r="BB97" s="145">
        <v>0</v>
      </c>
      <c r="BC97" s="145">
        <v>14.08</v>
      </c>
      <c r="BD97" s="145">
        <v>0</v>
      </c>
      <c r="BE97" s="146">
        <v>0</v>
      </c>
      <c r="BF97" s="144">
        <f t="shared" si="13"/>
        <v>0</v>
      </c>
      <c r="BG97" s="145">
        <f t="shared" si="7"/>
        <v>0.76232302299999999</v>
      </c>
      <c r="BH97" s="145">
        <f t="shared" si="8"/>
        <v>1.3587414800000002</v>
      </c>
      <c r="BI97" s="145">
        <f t="shared" si="9"/>
        <v>0</v>
      </c>
      <c r="BJ97" s="145">
        <f t="shared" si="10"/>
        <v>1.4080000000000001E-2</v>
      </c>
      <c r="BK97" s="145">
        <f t="shared" si="11"/>
        <v>0</v>
      </c>
      <c r="BL97" s="146">
        <f t="shared" si="12"/>
        <v>0</v>
      </c>
    </row>
    <row r="98" spans="1:64" x14ac:dyDescent="0.3">
      <c r="A98" s="147" t="s">
        <v>236</v>
      </c>
      <c r="B98" s="140">
        <v>0</v>
      </c>
      <c r="C98" s="141">
        <v>0</v>
      </c>
      <c r="D98" s="141">
        <v>0</v>
      </c>
      <c r="E98" s="141">
        <v>0</v>
      </c>
      <c r="F98" s="141">
        <v>0</v>
      </c>
      <c r="G98" s="141">
        <v>0</v>
      </c>
      <c r="H98" s="150">
        <v>0</v>
      </c>
      <c r="I98" s="140">
        <v>0</v>
      </c>
      <c r="J98" s="141">
        <v>0</v>
      </c>
      <c r="K98" s="141">
        <v>783.95499999999993</v>
      </c>
      <c r="L98" s="141">
        <v>318.34899999999999</v>
      </c>
      <c r="M98" s="141">
        <v>3.9329999999999998</v>
      </c>
      <c r="N98" s="141">
        <v>0</v>
      </c>
      <c r="O98" s="150">
        <v>0</v>
      </c>
      <c r="P98" s="140">
        <v>0</v>
      </c>
      <c r="Q98" s="141">
        <v>0</v>
      </c>
      <c r="R98" s="141">
        <v>0</v>
      </c>
      <c r="S98" s="141">
        <v>0</v>
      </c>
      <c r="T98" s="141">
        <v>0</v>
      </c>
      <c r="U98" s="141">
        <v>0</v>
      </c>
      <c r="V98" s="150">
        <v>0</v>
      </c>
      <c r="W98" s="140">
        <v>0</v>
      </c>
      <c r="X98" s="141">
        <v>0</v>
      </c>
      <c r="Y98" s="141">
        <v>1930.7498800000001</v>
      </c>
      <c r="Z98" s="141">
        <v>0</v>
      </c>
      <c r="AA98" s="141">
        <v>3.6380349999999999</v>
      </c>
      <c r="AB98" s="141">
        <v>0</v>
      </c>
      <c r="AC98" s="150">
        <v>0</v>
      </c>
      <c r="AD98" s="140">
        <v>0</v>
      </c>
      <c r="AE98" s="141">
        <v>0</v>
      </c>
      <c r="AF98" s="141">
        <v>58.603000000000002</v>
      </c>
      <c r="AG98" s="141">
        <v>0</v>
      </c>
      <c r="AH98" s="141">
        <v>0</v>
      </c>
      <c r="AI98" s="141">
        <v>0</v>
      </c>
      <c r="AJ98" s="150">
        <v>0</v>
      </c>
      <c r="AK98" s="140">
        <v>0</v>
      </c>
      <c r="AL98" s="141">
        <v>0</v>
      </c>
      <c r="AM98" s="141">
        <v>1.02</v>
      </c>
      <c r="AN98" s="141">
        <v>26.81513</v>
      </c>
      <c r="AO98" s="141">
        <v>27.49</v>
      </c>
      <c r="AP98" s="141">
        <v>0</v>
      </c>
      <c r="AQ98" s="150">
        <v>0</v>
      </c>
      <c r="AR98" s="141">
        <v>0</v>
      </c>
      <c r="AS98" s="141">
        <v>0</v>
      </c>
      <c r="AT98" s="141">
        <v>0</v>
      </c>
      <c r="AU98" s="141">
        <v>0</v>
      </c>
      <c r="AV98" s="141">
        <v>0</v>
      </c>
      <c r="AW98" s="141">
        <v>0</v>
      </c>
      <c r="AX98" s="150">
        <v>0</v>
      </c>
      <c r="AY98" s="140">
        <v>0</v>
      </c>
      <c r="AZ98" s="142">
        <v>0</v>
      </c>
      <c r="BA98" s="142">
        <v>2774.3278799999998</v>
      </c>
      <c r="BB98" s="142">
        <v>345.16413</v>
      </c>
      <c r="BC98" s="142">
        <v>35.061034999999997</v>
      </c>
      <c r="BD98" s="142">
        <v>0</v>
      </c>
      <c r="BE98" s="143">
        <v>0</v>
      </c>
      <c r="BF98" s="210">
        <f t="shared" si="13"/>
        <v>0</v>
      </c>
      <c r="BG98" s="142">
        <f t="shared" si="7"/>
        <v>0</v>
      </c>
      <c r="BH98" s="142">
        <f t="shared" si="8"/>
        <v>2.77432788</v>
      </c>
      <c r="BI98" s="142">
        <f t="shared" si="9"/>
        <v>0.34516413000000001</v>
      </c>
      <c r="BJ98" s="142">
        <f t="shared" si="10"/>
        <v>3.5061034999999997E-2</v>
      </c>
      <c r="BK98" s="142">
        <f t="shared" si="11"/>
        <v>0</v>
      </c>
      <c r="BL98" s="143">
        <f t="shared" si="12"/>
        <v>0</v>
      </c>
    </row>
    <row r="99" spans="1:64" x14ac:dyDescent="0.3">
      <c r="A99" s="148" t="s">
        <v>237</v>
      </c>
      <c r="B99" s="144">
        <v>0</v>
      </c>
      <c r="C99" s="145">
        <v>0</v>
      </c>
      <c r="D99" s="145">
        <v>0</v>
      </c>
      <c r="E99" s="145">
        <v>0</v>
      </c>
      <c r="F99" s="145">
        <v>0</v>
      </c>
      <c r="G99" s="145">
        <v>0</v>
      </c>
      <c r="H99" s="146">
        <v>0</v>
      </c>
      <c r="I99" s="144">
        <v>0</v>
      </c>
      <c r="J99" s="145">
        <v>0</v>
      </c>
      <c r="K99" s="145">
        <v>224.09299999999999</v>
      </c>
      <c r="L99" s="145">
        <v>0.39</v>
      </c>
      <c r="M99" s="145">
        <v>1.64</v>
      </c>
      <c r="N99" s="145">
        <v>0</v>
      </c>
      <c r="O99" s="146">
        <v>0</v>
      </c>
      <c r="P99" s="144">
        <v>0</v>
      </c>
      <c r="Q99" s="145">
        <v>0</v>
      </c>
      <c r="R99" s="145">
        <v>0</v>
      </c>
      <c r="S99" s="145">
        <v>0</v>
      </c>
      <c r="T99" s="145">
        <v>0</v>
      </c>
      <c r="U99" s="145">
        <v>0</v>
      </c>
      <c r="V99" s="146">
        <v>0</v>
      </c>
      <c r="W99" s="144">
        <v>0</v>
      </c>
      <c r="X99" s="145">
        <v>0</v>
      </c>
      <c r="Y99" s="145">
        <v>38.783199999999994</v>
      </c>
      <c r="Z99" s="145">
        <v>0</v>
      </c>
      <c r="AA99" s="145">
        <v>0</v>
      </c>
      <c r="AB99" s="145">
        <v>0</v>
      </c>
      <c r="AC99" s="146">
        <v>0</v>
      </c>
      <c r="AD99" s="144">
        <v>0</v>
      </c>
      <c r="AE99" s="145">
        <v>0</v>
      </c>
      <c r="AF99" s="145">
        <v>0</v>
      </c>
      <c r="AG99" s="145">
        <v>0</v>
      </c>
      <c r="AH99" s="145">
        <v>0</v>
      </c>
      <c r="AI99" s="145">
        <v>0</v>
      </c>
      <c r="AJ99" s="146">
        <v>0</v>
      </c>
      <c r="AK99" s="144">
        <v>0</v>
      </c>
      <c r="AL99" s="145">
        <v>0</v>
      </c>
      <c r="AM99" s="145">
        <v>410.20956999999999</v>
      </c>
      <c r="AN99" s="145">
        <v>1282.7138</v>
      </c>
      <c r="AO99" s="145">
        <v>31.639000000000003</v>
      </c>
      <c r="AP99" s="145">
        <v>0</v>
      </c>
      <c r="AQ99" s="146">
        <v>0</v>
      </c>
      <c r="AR99" s="145">
        <v>0</v>
      </c>
      <c r="AS99" s="145">
        <v>0</v>
      </c>
      <c r="AT99" s="145">
        <v>0</v>
      </c>
      <c r="AU99" s="145">
        <v>0</v>
      </c>
      <c r="AV99" s="145">
        <v>0</v>
      </c>
      <c r="AW99" s="145">
        <v>0</v>
      </c>
      <c r="AX99" s="146">
        <v>0</v>
      </c>
      <c r="AY99" s="144">
        <v>0</v>
      </c>
      <c r="AZ99" s="145">
        <v>0</v>
      </c>
      <c r="BA99" s="145">
        <v>673.08576999999991</v>
      </c>
      <c r="BB99" s="145">
        <v>1283.1038000000001</v>
      </c>
      <c r="BC99" s="145">
        <v>33.279000000000003</v>
      </c>
      <c r="BD99" s="145">
        <v>0</v>
      </c>
      <c r="BE99" s="146">
        <v>0</v>
      </c>
      <c r="BF99" s="144">
        <f t="shared" si="13"/>
        <v>0</v>
      </c>
      <c r="BG99" s="145">
        <f t="shared" si="7"/>
        <v>0</v>
      </c>
      <c r="BH99" s="145">
        <f t="shared" si="8"/>
        <v>0.67308576999999992</v>
      </c>
      <c r="BI99" s="145">
        <f t="shared" si="9"/>
        <v>1.2831038000000001</v>
      </c>
      <c r="BJ99" s="145">
        <f t="shared" si="10"/>
        <v>3.3279000000000003E-2</v>
      </c>
      <c r="BK99" s="145">
        <f t="shared" si="11"/>
        <v>0</v>
      </c>
      <c r="BL99" s="146">
        <f t="shared" si="12"/>
        <v>0</v>
      </c>
    </row>
    <row r="100" spans="1:64" x14ac:dyDescent="0.3">
      <c r="A100" s="147" t="s">
        <v>238</v>
      </c>
      <c r="B100" s="140">
        <v>0</v>
      </c>
      <c r="C100" s="141">
        <v>0</v>
      </c>
      <c r="D100" s="141">
        <v>0</v>
      </c>
      <c r="E100" s="141">
        <v>0</v>
      </c>
      <c r="F100" s="141">
        <v>0</v>
      </c>
      <c r="G100" s="141">
        <v>0</v>
      </c>
      <c r="H100" s="150">
        <v>0</v>
      </c>
      <c r="I100" s="140">
        <v>0</v>
      </c>
      <c r="J100" s="141">
        <v>0</v>
      </c>
      <c r="K100" s="141">
        <v>9.0809999999999995</v>
      </c>
      <c r="L100" s="141">
        <v>75.019000000000005</v>
      </c>
      <c r="M100" s="141">
        <v>1.466</v>
      </c>
      <c r="N100" s="141">
        <v>0</v>
      </c>
      <c r="O100" s="150">
        <v>0</v>
      </c>
      <c r="P100" s="140">
        <v>0</v>
      </c>
      <c r="Q100" s="141">
        <v>0</v>
      </c>
      <c r="R100" s="141">
        <v>0</v>
      </c>
      <c r="S100" s="141">
        <v>0</v>
      </c>
      <c r="T100" s="141">
        <v>0</v>
      </c>
      <c r="U100" s="141">
        <v>0</v>
      </c>
      <c r="V100" s="150">
        <v>0</v>
      </c>
      <c r="W100" s="140">
        <v>0</v>
      </c>
      <c r="X100" s="141">
        <v>0</v>
      </c>
      <c r="Y100" s="141">
        <v>36.579143999999999</v>
      </c>
      <c r="Z100" s="141">
        <v>541.89998899999898</v>
      </c>
      <c r="AA100" s="141">
        <v>0</v>
      </c>
      <c r="AB100" s="141">
        <v>0</v>
      </c>
      <c r="AC100" s="150">
        <v>0</v>
      </c>
      <c r="AD100" s="140">
        <v>0</v>
      </c>
      <c r="AE100" s="141">
        <v>0</v>
      </c>
      <c r="AF100" s="141">
        <v>0</v>
      </c>
      <c r="AG100" s="141">
        <v>238.04</v>
      </c>
      <c r="AH100" s="141">
        <v>0</v>
      </c>
      <c r="AI100" s="141">
        <v>0</v>
      </c>
      <c r="AJ100" s="150">
        <v>0</v>
      </c>
      <c r="AK100" s="140">
        <v>0</v>
      </c>
      <c r="AL100" s="141">
        <v>0</v>
      </c>
      <c r="AM100" s="141">
        <v>76.082755989999995</v>
      </c>
      <c r="AN100" s="141">
        <v>1362.4477200000001</v>
      </c>
      <c r="AO100" s="141">
        <v>0</v>
      </c>
      <c r="AP100" s="141">
        <v>0</v>
      </c>
      <c r="AQ100" s="150">
        <v>0</v>
      </c>
      <c r="AR100" s="141">
        <v>0</v>
      </c>
      <c r="AS100" s="141">
        <v>0</v>
      </c>
      <c r="AT100" s="141">
        <v>0</v>
      </c>
      <c r="AU100" s="141">
        <v>0</v>
      </c>
      <c r="AV100" s="141">
        <v>0</v>
      </c>
      <c r="AW100" s="141">
        <v>0</v>
      </c>
      <c r="AX100" s="150">
        <v>0</v>
      </c>
      <c r="AY100" s="140">
        <v>0</v>
      </c>
      <c r="AZ100" s="142">
        <v>0</v>
      </c>
      <c r="BA100" s="142">
        <v>121.74289999</v>
      </c>
      <c r="BB100" s="142">
        <v>2217.406708999999</v>
      </c>
      <c r="BC100" s="142">
        <v>1.466</v>
      </c>
      <c r="BD100" s="142">
        <v>0</v>
      </c>
      <c r="BE100" s="143">
        <v>0</v>
      </c>
      <c r="BF100" s="210">
        <f t="shared" si="13"/>
        <v>0</v>
      </c>
      <c r="BG100" s="142">
        <f t="shared" si="7"/>
        <v>0</v>
      </c>
      <c r="BH100" s="142">
        <f t="shared" si="8"/>
        <v>0.12174289999</v>
      </c>
      <c r="BI100" s="142">
        <f t="shared" si="9"/>
        <v>2.2174067089999991</v>
      </c>
      <c r="BJ100" s="142">
        <f t="shared" si="10"/>
        <v>1.4660000000000001E-3</v>
      </c>
      <c r="BK100" s="142">
        <f t="shared" si="11"/>
        <v>0</v>
      </c>
      <c r="BL100" s="143">
        <f t="shared" si="12"/>
        <v>0</v>
      </c>
    </row>
    <row r="101" spans="1:64" x14ac:dyDescent="0.3">
      <c r="A101" s="148" t="s">
        <v>241</v>
      </c>
      <c r="B101" s="144">
        <v>0</v>
      </c>
      <c r="C101" s="145">
        <v>0</v>
      </c>
      <c r="D101" s="145">
        <v>0</v>
      </c>
      <c r="E101" s="145">
        <v>0</v>
      </c>
      <c r="F101" s="145">
        <v>0</v>
      </c>
      <c r="G101" s="145">
        <v>0</v>
      </c>
      <c r="H101" s="146">
        <v>0</v>
      </c>
      <c r="I101" s="144">
        <v>0</v>
      </c>
      <c r="J101" s="145">
        <v>0</v>
      </c>
      <c r="K101" s="145">
        <v>0</v>
      </c>
      <c r="L101" s="145">
        <v>0</v>
      </c>
      <c r="M101" s="145">
        <v>0</v>
      </c>
      <c r="N101" s="145">
        <v>0</v>
      </c>
      <c r="O101" s="146">
        <v>0</v>
      </c>
      <c r="P101" s="144">
        <v>0</v>
      </c>
      <c r="Q101" s="145">
        <v>0</v>
      </c>
      <c r="R101" s="145">
        <v>0</v>
      </c>
      <c r="S101" s="145">
        <v>0</v>
      </c>
      <c r="T101" s="145">
        <v>0</v>
      </c>
      <c r="U101" s="145">
        <v>0</v>
      </c>
      <c r="V101" s="146">
        <v>0</v>
      </c>
      <c r="W101" s="144">
        <v>0</v>
      </c>
      <c r="X101" s="145">
        <v>0</v>
      </c>
      <c r="Y101" s="145">
        <v>0</v>
      </c>
      <c r="Z101" s="145">
        <v>0</v>
      </c>
      <c r="AA101" s="145">
        <v>0</v>
      </c>
      <c r="AB101" s="145">
        <v>0</v>
      </c>
      <c r="AC101" s="146">
        <v>0</v>
      </c>
      <c r="AD101" s="144">
        <v>0</v>
      </c>
      <c r="AE101" s="145">
        <v>0</v>
      </c>
      <c r="AF101" s="145">
        <v>0</v>
      </c>
      <c r="AG101" s="145">
        <v>86.656620000000004</v>
      </c>
      <c r="AH101" s="145">
        <v>0</v>
      </c>
      <c r="AI101" s="145">
        <v>0</v>
      </c>
      <c r="AJ101" s="146">
        <v>0</v>
      </c>
      <c r="AK101" s="144">
        <v>0</v>
      </c>
      <c r="AL101" s="145">
        <v>0</v>
      </c>
      <c r="AM101" s="145">
        <v>0</v>
      </c>
      <c r="AN101" s="145">
        <v>7.7646699999999997</v>
      </c>
      <c r="AO101" s="145">
        <v>0</v>
      </c>
      <c r="AP101" s="145">
        <v>0</v>
      </c>
      <c r="AQ101" s="146">
        <v>0</v>
      </c>
      <c r="AR101" s="145">
        <v>0</v>
      </c>
      <c r="AS101" s="145">
        <v>0</v>
      </c>
      <c r="AT101" s="145">
        <v>0</v>
      </c>
      <c r="AU101" s="145">
        <v>0</v>
      </c>
      <c r="AV101" s="145">
        <v>0</v>
      </c>
      <c r="AW101" s="145">
        <v>0</v>
      </c>
      <c r="AX101" s="146">
        <v>0</v>
      </c>
      <c r="AY101" s="144">
        <v>0</v>
      </c>
      <c r="AZ101" s="145">
        <v>0</v>
      </c>
      <c r="BA101" s="145">
        <v>0</v>
      </c>
      <c r="BB101" s="145">
        <v>94.421289999999999</v>
      </c>
      <c r="BC101" s="145">
        <v>0</v>
      </c>
      <c r="BD101" s="145">
        <v>0</v>
      </c>
      <c r="BE101" s="146">
        <v>0</v>
      </c>
      <c r="BF101" s="144">
        <f t="shared" si="13"/>
        <v>0</v>
      </c>
      <c r="BG101" s="145">
        <f t="shared" si="7"/>
        <v>0</v>
      </c>
      <c r="BH101" s="145">
        <f t="shared" si="8"/>
        <v>0</v>
      </c>
      <c r="BI101" s="145">
        <f t="shared" si="9"/>
        <v>9.4421290000000005E-2</v>
      </c>
      <c r="BJ101" s="145">
        <f t="shared" si="10"/>
        <v>0</v>
      </c>
      <c r="BK101" s="145">
        <f t="shared" si="11"/>
        <v>0</v>
      </c>
      <c r="BL101" s="146">
        <f t="shared" si="12"/>
        <v>0</v>
      </c>
    </row>
    <row r="102" spans="1:64" x14ac:dyDescent="0.3">
      <c r="A102" s="147" t="s">
        <v>242</v>
      </c>
      <c r="B102" s="140">
        <v>0</v>
      </c>
      <c r="C102" s="141">
        <v>0</v>
      </c>
      <c r="D102" s="141">
        <v>0</v>
      </c>
      <c r="E102" s="141">
        <v>0</v>
      </c>
      <c r="F102" s="141">
        <v>0</v>
      </c>
      <c r="G102" s="141">
        <v>0</v>
      </c>
      <c r="H102" s="150">
        <v>0</v>
      </c>
      <c r="I102" s="140">
        <v>0</v>
      </c>
      <c r="J102" s="141">
        <v>0</v>
      </c>
      <c r="K102" s="141">
        <v>51.051000000000002</v>
      </c>
      <c r="L102" s="141">
        <v>109.02</v>
      </c>
      <c r="M102" s="141">
        <v>0</v>
      </c>
      <c r="N102" s="141">
        <v>0</v>
      </c>
      <c r="O102" s="150">
        <v>0</v>
      </c>
      <c r="P102" s="140">
        <v>0</v>
      </c>
      <c r="Q102" s="141">
        <v>0</v>
      </c>
      <c r="R102" s="141">
        <v>0</v>
      </c>
      <c r="S102" s="141">
        <v>0</v>
      </c>
      <c r="T102" s="141">
        <v>0</v>
      </c>
      <c r="U102" s="141">
        <v>0</v>
      </c>
      <c r="V102" s="150">
        <v>0</v>
      </c>
      <c r="W102" s="140">
        <v>0</v>
      </c>
      <c r="X102" s="141">
        <v>0</v>
      </c>
      <c r="Y102" s="141">
        <v>0</v>
      </c>
      <c r="Z102" s="141">
        <v>0</v>
      </c>
      <c r="AA102" s="141">
        <v>0</v>
      </c>
      <c r="AB102" s="141">
        <v>0</v>
      </c>
      <c r="AC102" s="150">
        <v>0</v>
      </c>
      <c r="AD102" s="140">
        <v>0</v>
      </c>
      <c r="AE102" s="141">
        <v>0</v>
      </c>
      <c r="AF102" s="141">
        <v>0</v>
      </c>
      <c r="AG102" s="141">
        <v>0</v>
      </c>
      <c r="AH102" s="141">
        <v>0</v>
      </c>
      <c r="AI102" s="141">
        <v>0</v>
      </c>
      <c r="AJ102" s="150">
        <v>0</v>
      </c>
      <c r="AK102" s="140">
        <v>0</v>
      </c>
      <c r="AL102" s="141">
        <v>498.49</v>
      </c>
      <c r="AM102" s="141">
        <v>0</v>
      </c>
      <c r="AN102" s="141">
        <v>18.543569999999999</v>
      </c>
      <c r="AO102" s="141">
        <v>0</v>
      </c>
      <c r="AP102" s="141">
        <v>0</v>
      </c>
      <c r="AQ102" s="150">
        <v>0</v>
      </c>
      <c r="AR102" s="141">
        <v>0</v>
      </c>
      <c r="AS102" s="141">
        <v>0</v>
      </c>
      <c r="AT102" s="141">
        <v>0</v>
      </c>
      <c r="AU102" s="141">
        <v>0</v>
      </c>
      <c r="AV102" s="141">
        <v>0</v>
      </c>
      <c r="AW102" s="141">
        <v>0</v>
      </c>
      <c r="AX102" s="150">
        <v>0</v>
      </c>
      <c r="AY102" s="140">
        <v>0</v>
      </c>
      <c r="AZ102" s="142">
        <v>498.49</v>
      </c>
      <c r="BA102" s="142">
        <v>51.051000000000002</v>
      </c>
      <c r="BB102" s="142">
        <v>127.56357</v>
      </c>
      <c r="BC102" s="142">
        <v>0</v>
      </c>
      <c r="BD102" s="142">
        <v>0</v>
      </c>
      <c r="BE102" s="143">
        <v>0</v>
      </c>
      <c r="BF102" s="210">
        <f t="shared" si="13"/>
        <v>0</v>
      </c>
      <c r="BG102" s="142">
        <f t="shared" si="7"/>
        <v>0.49848999999999999</v>
      </c>
      <c r="BH102" s="142">
        <f t="shared" si="8"/>
        <v>5.1050999999999999E-2</v>
      </c>
      <c r="BI102" s="142">
        <f t="shared" si="9"/>
        <v>0.12756356999999999</v>
      </c>
      <c r="BJ102" s="142">
        <f t="shared" si="10"/>
        <v>0</v>
      </c>
      <c r="BK102" s="142">
        <f t="shared" si="11"/>
        <v>0</v>
      </c>
      <c r="BL102" s="143">
        <f t="shared" si="12"/>
        <v>0</v>
      </c>
    </row>
    <row r="103" spans="1:64" x14ac:dyDescent="0.3">
      <c r="A103" s="148" t="s">
        <v>243</v>
      </c>
      <c r="B103" s="144">
        <v>0</v>
      </c>
      <c r="C103" s="145">
        <v>0</v>
      </c>
      <c r="D103" s="145">
        <v>0</v>
      </c>
      <c r="E103" s="145">
        <v>0</v>
      </c>
      <c r="F103" s="145">
        <v>0</v>
      </c>
      <c r="G103" s="145">
        <v>0</v>
      </c>
      <c r="H103" s="146">
        <v>0</v>
      </c>
      <c r="I103" s="144">
        <v>0</v>
      </c>
      <c r="J103" s="145">
        <v>0</v>
      </c>
      <c r="K103" s="145">
        <v>5.2510000000000003</v>
      </c>
      <c r="L103" s="145">
        <v>0.7</v>
      </c>
      <c r="M103" s="145">
        <v>0</v>
      </c>
      <c r="N103" s="145">
        <v>0</v>
      </c>
      <c r="O103" s="146">
        <v>0</v>
      </c>
      <c r="P103" s="144">
        <v>0</v>
      </c>
      <c r="Q103" s="145">
        <v>0</v>
      </c>
      <c r="R103" s="145">
        <v>0</v>
      </c>
      <c r="S103" s="145">
        <v>0</v>
      </c>
      <c r="T103" s="145">
        <v>0</v>
      </c>
      <c r="U103" s="145">
        <v>0</v>
      </c>
      <c r="V103" s="146">
        <v>0</v>
      </c>
      <c r="W103" s="144">
        <v>0</v>
      </c>
      <c r="X103" s="145">
        <v>0</v>
      </c>
      <c r="Y103" s="145">
        <v>0</v>
      </c>
      <c r="Z103" s="145">
        <v>0</v>
      </c>
      <c r="AA103" s="145">
        <v>0</v>
      </c>
      <c r="AB103" s="145">
        <v>0</v>
      </c>
      <c r="AC103" s="146">
        <v>0</v>
      </c>
      <c r="AD103" s="144">
        <v>0</v>
      </c>
      <c r="AE103" s="145">
        <v>0</v>
      </c>
      <c r="AF103" s="145">
        <v>0</v>
      </c>
      <c r="AG103" s="145">
        <v>0</v>
      </c>
      <c r="AH103" s="145">
        <v>0</v>
      </c>
      <c r="AI103" s="145">
        <v>0</v>
      </c>
      <c r="AJ103" s="146">
        <v>0</v>
      </c>
      <c r="AK103" s="144">
        <v>0</v>
      </c>
      <c r="AL103" s="145">
        <v>0</v>
      </c>
      <c r="AM103" s="145">
        <v>0</v>
      </c>
      <c r="AN103" s="145">
        <v>23.17671</v>
      </c>
      <c r="AO103" s="145">
        <v>0</v>
      </c>
      <c r="AP103" s="145">
        <v>0</v>
      </c>
      <c r="AQ103" s="146">
        <v>0</v>
      </c>
      <c r="AR103" s="145">
        <v>0</v>
      </c>
      <c r="AS103" s="145">
        <v>0</v>
      </c>
      <c r="AT103" s="145">
        <v>0</v>
      </c>
      <c r="AU103" s="145">
        <v>0</v>
      </c>
      <c r="AV103" s="145">
        <v>0</v>
      </c>
      <c r="AW103" s="145">
        <v>0</v>
      </c>
      <c r="AX103" s="146">
        <v>0</v>
      </c>
      <c r="AY103" s="144">
        <v>0</v>
      </c>
      <c r="AZ103" s="145">
        <v>0</v>
      </c>
      <c r="BA103" s="145">
        <v>5.2510000000000003</v>
      </c>
      <c r="BB103" s="145">
        <v>23.876709999999999</v>
      </c>
      <c r="BC103" s="145">
        <v>0</v>
      </c>
      <c r="BD103" s="145">
        <v>0</v>
      </c>
      <c r="BE103" s="146">
        <v>0</v>
      </c>
      <c r="BF103" s="144">
        <f t="shared" si="13"/>
        <v>0</v>
      </c>
      <c r="BG103" s="145">
        <f t="shared" si="7"/>
        <v>0</v>
      </c>
      <c r="BH103" s="145">
        <f t="shared" si="8"/>
        <v>5.2510000000000005E-3</v>
      </c>
      <c r="BI103" s="145">
        <f t="shared" si="9"/>
        <v>2.3876709999999999E-2</v>
      </c>
      <c r="BJ103" s="145">
        <f t="shared" si="10"/>
        <v>0</v>
      </c>
      <c r="BK103" s="145">
        <f t="shared" si="11"/>
        <v>0</v>
      </c>
      <c r="BL103" s="146">
        <f t="shared" si="12"/>
        <v>0</v>
      </c>
    </row>
    <row r="104" spans="1:64" x14ac:dyDescent="0.3">
      <c r="A104" s="147" t="s">
        <v>244</v>
      </c>
      <c r="B104" s="140">
        <v>0</v>
      </c>
      <c r="C104" s="141">
        <v>0</v>
      </c>
      <c r="D104" s="141">
        <v>0</v>
      </c>
      <c r="E104" s="141">
        <v>0</v>
      </c>
      <c r="F104" s="141">
        <v>0</v>
      </c>
      <c r="G104" s="141">
        <v>0</v>
      </c>
      <c r="H104" s="150">
        <v>0</v>
      </c>
      <c r="I104" s="140">
        <v>0</v>
      </c>
      <c r="J104" s="141">
        <v>0</v>
      </c>
      <c r="K104" s="141">
        <v>33.75</v>
      </c>
      <c r="L104" s="141">
        <v>9.8670000000000009</v>
      </c>
      <c r="M104" s="141">
        <v>0.91</v>
      </c>
      <c r="N104" s="141">
        <v>0</v>
      </c>
      <c r="O104" s="150">
        <v>0</v>
      </c>
      <c r="P104" s="140">
        <v>0</v>
      </c>
      <c r="Q104" s="141">
        <v>0</v>
      </c>
      <c r="R104" s="141">
        <v>0</v>
      </c>
      <c r="S104" s="141">
        <v>0</v>
      </c>
      <c r="T104" s="141">
        <v>0</v>
      </c>
      <c r="U104" s="141">
        <v>0</v>
      </c>
      <c r="V104" s="150">
        <v>0</v>
      </c>
      <c r="W104" s="140">
        <v>0</v>
      </c>
      <c r="X104" s="141">
        <v>448.72629999999998</v>
      </c>
      <c r="Y104" s="141">
        <v>0</v>
      </c>
      <c r="Z104" s="141">
        <v>178.874706</v>
      </c>
      <c r="AA104" s="141">
        <v>0</v>
      </c>
      <c r="AB104" s="141">
        <v>0</v>
      </c>
      <c r="AC104" s="150">
        <v>0</v>
      </c>
      <c r="AD104" s="140">
        <v>0</v>
      </c>
      <c r="AE104" s="141">
        <v>0</v>
      </c>
      <c r="AF104" s="141">
        <v>233.51154</v>
      </c>
      <c r="AG104" s="141">
        <v>29.365970000000001</v>
      </c>
      <c r="AH104" s="141">
        <v>3235.0320000000002</v>
      </c>
      <c r="AI104" s="141">
        <v>0</v>
      </c>
      <c r="AJ104" s="150">
        <v>0</v>
      </c>
      <c r="AK104" s="140">
        <v>0</v>
      </c>
      <c r="AL104" s="141">
        <v>168.03</v>
      </c>
      <c r="AM104" s="141">
        <v>4889.7983773536998</v>
      </c>
      <c r="AN104" s="141">
        <v>12419.940539521</v>
      </c>
      <c r="AO104" s="141">
        <v>174.20304860000002</v>
      </c>
      <c r="AP104" s="141">
        <v>0</v>
      </c>
      <c r="AQ104" s="150">
        <v>0</v>
      </c>
      <c r="AR104" s="141">
        <v>0</v>
      </c>
      <c r="AS104" s="141">
        <v>0</v>
      </c>
      <c r="AT104" s="141">
        <v>0</v>
      </c>
      <c r="AU104" s="141">
        <v>0</v>
      </c>
      <c r="AV104" s="141">
        <v>0</v>
      </c>
      <c r="AW104" s="141">
        <v>0</v>
      </c>
      <c r="AX104" s="150">
        <v>0</v>
      </c>
      <c r="AY104" s="140">
        <v>0</v>
      </c>
      <c r="AZ104" s="142">
        <v>616.75630000000001</v>
      </c>
      <c r="BA104" s="142">
        <v>5157.0599173537003</v>
      </c>
      <c r="BB104" s="142">
        <v>12638.048215521001</v>
      </c>
      <c r="BC104" s="142">
        <v>3410.1450485999999</v>
      </c>
      <c r="BD104" s="142">
        <v>0</v>
      </c>
      <c r="BE104" s="143">
        <v>0</v>
      </c>
      <c r="BF104" s="210">
        <f t="shared" si="13"/>
        <v>0</v>
      </c>
      <c r="BG104" s="142">
        <f t="shared" si="7"/>
        <v>0.61675630000000004</v>
      </c>
      <c r="BH104" s="142">
        <f t="shared" si="8"/>
        <v>5.1570599173537</v>
      </c>
      <c r="BI104" s="142">
        <f t="shared" si="9"/>
        <v>12.638048215521001</v>
      </c>
      <c r="BJ104" s="142">
        <f t="shared" si="10"/>
        <v>3.4101450486</v>
      </c>
      <c r="BK104" s="142">
        <f t="shared" si="11"/>
        <v>0</v>
      </c>
      <c r="BL104" s="143">
        <f t="shared" si="12"/>
        <v>0</v>
      </c>
    </row>
    <row r="105" spans="1:64" x14ac:dyDescent="0.3">
      <c r="A105" s="148" t="s">
        <v>245</v>
      </c>
      <c r="B105" s="144">
        <v>0</v>
      </c>
      <c r="C105" s="145">
        <v>0</v>
      </c>
      <c r="D105" s="145">
        <v>28.9</v>
      </c>
      <c r="E105" s="145">
        <v>0</v>
      </c>
      <c r="F105" s="145">
        <v>0</v>
      </c>
      <c r="G105" s="145">
        <v>0</v>
      </c>
      <c r="H105" s="146">
        <v>0</v>
      </c>
      <c r="I105" s="144">
        <v>0</v>
      </c>
      <c r="J105" s="145">
        <v>985.28099999999995</v>
      </c>
      <c r="K105" s="145">
        <v>128.15100000000001</v>
      </c>
      <c r="L105" s="145">
        <v>1111.875</v>
      </c>
      <c r="M105" s="145">
        <v>11.455</v>
      </c>
      <c r="N105" s="145">
        <v>0</v>
      </c>
      <c r="O105" s="146">
        <v>0</v>
      </c>
      <c r="P105" s="144">
        <v>0</v>
      </c>
      <c r="Q105" s="145">
        <v>0</v>
      </c>
      <c r="R105" s="145">
        <v>0</v>
      </c>
      <c r="S105" s="145">
        <v>0</v>
      </c>
      <c r="T105" s="145">
        <v>0</v>
      </c>
      <c r="U105" s="145">
        <v>0</v>
      </c>
      <c r="V105" s="146">
        <v>0</v>
      </c>
      <c r="W105" s="144">
        <v>0</v>
      </c>
      <c r="X105" s="145">
        <v>569</v>
      </c>
      <c r="Y105" s="145">
        <v>2217.9628849999999</v>
      </c>
      <c r="Z105" s="145">
        <v>88</v>
      </c>
      <c r="AA105" s="145">
        <v>0</v>
      </c>
      <c r="AB105" s="145">
        <v>0</v>
      </c>
      <c r="AC105" s="146">
        <v>0</v>
      </c>
      <c r="AD105" s="144">
        <v>0</v>
      </c>
      <c r="AE105" s="145">
        <v>0</v>
      </c>
      <c r="AF105" s="145">
        <v>148.45764</v>
      </c>
      <c r="AG105" s="145">
        <v>0</v>
      </c>
      <c r="AH105" s="145">
        <v>0</v>
      </c>
      <c r="AI105" s="145">
        <v>0</v>
      </c>
      <c r="AJ105" s="146">
        <v>0</v>
      </c>
      <c r="AK105" s="144">
        <v>0</v>
      </c>
      <c r="AL105" s="145">
        <v>2320.5099999999998</v>
      </c>
      <c r="AM105" s="145">
        <v>137.61755818</v>
      </c>
      <c r="AN105" s="145">
        <v>3.7562199999999999</v>
      </c>
      <c r="AO105" s="145">
        <v>8027.2397199999996</v>
      </c>
      <c r="AP105" s="145">
        <v>0</v>
      </c>
      <c r="AQ105" s="146">
        <v>0</v>
      </c>
      <c r="AR105" s="145">
        <v>0</v>
      </c>
      <c r="AS105" s="145">
        <v>0</v>
      </c>
      <c r="AT105" s="145">
        <v>0</v>
      </c>
      <c r="AU105" s="145">
        <v>0</v>
      </c>
      <c r="AV105" s="145">
        <v>0</v>
      </c>
      <c r="AW105" s="145">
        <v>0</v>
      </c>
      <c r="AX105" s="146">
        <v>0</v>
      </c>
      <c r="AY105" s="144">
        <v>0</v>
      </c>
      <c r="AZ105" s="145">
        <v>3874.7909999999997</v>
      </c>
      <c r="BA105" s="145">
        <v>2661.0890831799998</v>
      </c>
      <c r="BB105" s="145">
        <v>1203.63122</v>
      </c>
      <c r="BC105" s="145">
        <v>8038.6947199999995</v>
      </c>
      <c r="BD105" s="145">
        <v>0</v>
      </c>
      <c r="BE105" s="146">
        <v>0</v>
      </c>
      <c r="BF105" s="144">
        <f t="shared" si="13"/>
        <v>0</v>
      </c>
      <c r="BG105" s="145">
        <f t="shared" si="7"/>
        <v>3.8747909999999997</v>
      </c>
      <c r="BH105" s="145">
        <f t="shared" si="8"/>
        <v>2.6610890831799998</v>
      </c>
      <c r="BI105" s="145">
        <f t="shared" si="9"/>
        <v>1.2036312199999999</v>
      </c>
      <c r="BJ105" s="145">
        <f t="shared" si="10"/>
        <v>8.0386947199999987</v>
      </c>
      <c r="BK105" s="145">
        <f t="shared" si="11"/>
        <v>0</v>
      </c>
      <c r="BL105" s="146">
        <f t="shared" si="12"/>
        <v>0</v>
      </c>
    </row>
    <row r="106" spans="1:64" x14ac:dyDescent="0.3">
      <c r="A106" s="147" t="s">
        <v>246</v>
      </c>
      <c r="B106" s="140">
        <v>0</v>
      </c>
      <c r="C106" s="141">
        <v>0</v>
      </c>
      <c r="D106" s="141">
        <v>75.5</v>
      </c>
      <c r="E106" s="141">
        <v>0</v>
      </c>
      <c r="F106" s="141">
        <v>0</v>
      </c>
      <c r="G106" s="141">
        <v>0</v>
      </c>
      <c r="H106" s="150">
        <v>0</v>
      </c>
      <c r="I106" s="140">
        <v>0</v>
      </c>
      <c r="J106" s="141">
        <v>0</v>
      </c>
      <c r="K106" s="141">
        <v>1155.7259999999999</v>
      </c>
      <c r="L106" s="141">
        <v>1308.028</v>
      </c>
      <c r="M106" s="141">
        <v>7.1630000000000003</v>
      </c>
      <c r="N106" s="141">
        <v>3.4359999999999999</v>
      </c>
      <c r="O106" s="150">
        <v>0</v>
      </c>
      <c r="P106" s="140">
        <v>0</v>
      </c>
      <c r="Q106" s="141">
        <v>0</v>
      </c>
      <c r="R106" s="141">
        <v>0</v>
      </c>
      <c r="S106" s="141">
        <v>0</v>
      </c>
      <c r="T106" s="141">
        <v>0</v>
      </c>
      <c r="U106" s="141">
        <v>0</v>
      </c>
      <c r="V106" s="150">
        <v>0</v>
      </c>
      <c r="W106" s="140">
        <v>0</v>
      </c>
      <c r="X106" s="141">
        <v>0</v>
      </c>
      <c r="Y106" s="141">
        <v>543575.69564599998</v>
      </c>
      <c r="Z106" s="141">
        <v>59286.546114999881</v>
      </c>
      <c r="AA106" s="141">
        <v>811.39398199999982</v>
      </c>
      <c r="AB106" s="141">
        <v>0</v>
      </c>
      <c r="AC106" s="150">
        <v>27463.46</v>
      </c>
      <c r="AD106" s="140">
        <v>0</v>
      </c>
      <c r="AE106" s="141">
        <v>0</v>
      </c>
      <c r="AF106" s="141">
        <v>20666.085030000002</v>
      </c>
      <c r="AG106" s="141">
        <v>0</v>
      </c>
      <c r="AH106" s="141">
        <v>0</v>
      </c>
      <c r="AI106" s="141">
        <v>0</v>
      </c>
      <c r="AJ106" s="150">
        <v>526.96819000000005</v>
      </c>
      <c r="AK106" s="140">
        <v>0</v>
      </c>
      <c r="AL106" s="141">
        <v>0</v>
      </c>
      <c r="AM106" s="141">
        <v>8316.462447629001</v>
      </c>
      <c r="AN106" s="141">
        <v>2846.7845500000003</v>
      </c>
      <c r="AO106" s="141">
        <v>2523.9992098072003</v>
      </c>
      <c r="AP106" s="141">
        <v>0</v>
      </c>
      <c r="AQ106" s="150">
        <v>0</v>
      </c>
      <c r="AR106" s="141">
        <v>0</v>
      </c>
      <c r="AS106" s="141">
        <v>0</v>
      </c>
      <c r="AT106" s="141">
        <v>0</v>
      </c>
      <c r="AU106" s="141">
        <v>0</v>
      </c>
      <c r="AV106" s="141">
        <v>0</v>
      </c>
      <c r="AW106" s="141">
        <v>0</v>
      </c>
      <c r="AX106" s="150">
        <v>0</v>
      </c>
      <c r="AY106" s="140">
        <v>0</v>
      </c>
      <c r="AZ106" s="142">
        <v>0</v>
      </c>
      <c r="BA106" s="142">
        <v>573789.46912362892</v>
      </c>
      <c r="BB106" s="142">
        <v>63441.358664999883</v>
      </c>
      <c r="BC106" s="142">
        <v>3342.5561918071999</v>
      </c>
      <c r="BD106" s="142">
        <v>3.4359999999999999</v>
      </c>
      <c r="BE106" s="143">
        <v>27990.428189999999</v>
      </c>
      <c r="BF106" s="210">
        <f t="shared" si="13"/>
        <v>0</v>
      </c>
      <c r="BG106" s="142">
        <f t="shared" si="7"/>
        <v>0</v>
      </c>
      <c r="BH106" s="142">
        <f t="shared" si="8"/>
        <v>573.78946912362892</v>
      </c>
      <c r="BI106" s="142">
        <f t="shared" si="9"/>
        <v>63.441358664999882</v>
      </c>
      <c r="BJ106" s="142">
        <f t="shared" si="10"/>
        <v>3.3425561918072</v>
      </c>
      <c r="BK106" s="142">
        <f t="shared" si="11"/>
        <v>3.4359999999999998E-3</v>
      </c>
      <c r="BL106" s="143">
        <f t="shared" si="12"/>
        <v>27.990428189999999</v>
      </c>
    </row>
    <row r="107" spans="1:64" x14ac:dyDescent="0.3">
      <c r="A107" s="148" t="s">
        <v>248</v>
      </c>
      <c r="B107" s="144">
        <v>0</v>
      </c>
      <c r="C107" s="145">
        <v>0</v>
      </c>
      <c r="D107" s="145">
        <v>59.4</v>
      </c>
      <c r="E107" s="145">
        <v>0</v>
      </c>
      <c r="F107" s="145">
        <v>0</v>
      </c>
      <c r="G107" s="145">
        <v>0</v>
      </c>
      <c r="H107" s="146">
        <v>0</v>
      </c>
      <c r="I107" s="144">
        <v>0</v>
      </c>
      <c r="J107" s="145">
        <v>0</v>
      </c>
      <c r="K107" s="145">
        <v>480.81</v>
      </c>
      <c r="L107" s="145">
        <v>907.15100000000007</v>
      </c>
      <c r="M107" s="145">
        <v>30.475000000000001</v>
      </c>
      <c r="N107" s="145">
        <v>0</v>
      </c>
      <c r="O107" s="146">
        <v>0</v>
      </c>
      <c r="P107" s="144">
        <v>0</v>
      </c>
      <c r="Q107" s="145">
        <v>56.05</v>
      </c>
      <c r="R107" s="145">
        <v>0</v>
      </c>
      <c r="S107" s="145">
        <v>0</v>
      </c>
      <c r="T107" s="145">
        <v>0</v>
      </c>
      <c r="U107" s="145">
        <v>0</v>
      </c>
      <c r="V107" s="146">
        <v>0</v>
      </c>
      <c r="W107" s="144">
        <v>0</v>
      </c>
      <c r="X107" s="145">
        <v>0</v>
      </c>
      <c r="Y107" s="145">
        <v>150063.41303099997</v>
      </c>
      <c r="Z107" s="145">
        <v>4201.8173379999998</v>
      </c>
      <c r="AA107" s="145">
        <v>0</v>
      </c>
      <c r="AB107" s="145">
        <v>0</v>
      </c>
      <c r="AC107" s="146">
        <v>0</v>
      </c>
      <c r="AD107" s="144">
        <v>0</v>
      </c>
      <c r="AE107" s="145">
        <v>0</v>
      </c>
      <c r="AF107" s="145">
        <v>19411.535909999999</v>
      </c>
      <c r="AG107" s="145">
        <v>0</v>
      </c>
      <c r="AH107" s="145">
        <v>0</v>
      </c>
      <c r="AI107" s="145">
        <v>0</v>
      </c>
      <c r="AJ107" s="146">
        <v>995.09322999999995</v>
      </c>
      <c r="AK107" s="144">
        <v>0</v>
      </c>
      <c r="AL107" s="145">
        <v>0</v>
      </c>
      <c r="AM107" s="145">
        <v>13073.668855791</v>
      </c>
      <c r="AN107" s="145">
        <v>18992.888826287002</v>
      </c>
      <c r="AO107" s="145">
        <v>357.03645015289993</v>
      </c>
      <c r="AP107" s="145">
        <v>0</v>
      </c>
      <c r="AQ107" s="146">
        <v>0</v>
      </c>
      <c r="AR107" s="145">
        <v>0</v>
      </c>
      <c r="AS107" s="145">
        <v>0</v>
      </c>
      <c r="AT107" s="145">
        <v>2071.63</v>
      </c>
      <c r="AU107" s="145">
        <v>0</v>
      </c>
      <c r="AV107" s="145">
        <v>0</v>
      </c>
      <c r="AW107" s="145">
        <v>0</v>
      </c>
      <c r="AX107" s="146">
        <v>0</v>
      </c>
      <c r="AY107" s="144">
        <v>0</v>
      </c>
      <c r="AZ107" s="145">
        <v>56.05</v>
      </c>
      <c r="BA107" s="145">
        <v>185160.45779679099</v>
      </c>
      <c r="BB107" s="145">
        <v>24101.857164287005</v>
      </c>
      <c r="BC107" s="145">
        <v>387.51145015289995</v>
      </c>
      <c r="BD107" s="145">
        <v>0</v>
      </c>
      <c r="BE107" s="146">
        <v>995.09322999999995</v>
      </c>
      <c r="BF107" s="144">
        <f t="shared" si="13"/>
        <v>0</v>
      </c>
      <c r="BG107" s="145">
        <f t="shared" si="7"/>
        <v>5.6049999999999996E-2</v>
      </c>
      <c r="BH107" s="145">
        <f t="shared" si="8"/>
        <v>185.16045779679098</v>
      </c>
      <c r="BI107" s="145">
        <f t="shared" si="9"/>
        <v>24.101857164287004</v>
      </c>
      <c r="BJ107" s="145">
        <f t="shared" si="10"/>
        <v>0.38751145015289995</v>
      </c>
      <c r="BK107" s="145">
        <f t="shared" si="11"/>
        <v>0</v>
      </c>
      <c r="BL107" s="146">
        <f t="shared" si="12"/>
        <v>0.99509322999999994</v>
      </c>
    </row>
    <row r="108" spans="1:64" s="33" customFormat="1" x14ac:dyDescent="0.3">
      <c r="A108" s="154" t="s">
        <v>59</v>
      </c>
      <c r="B108" s="151">
        <v>0</v>
      </c>
      <c r="C108" s="152">
        <v>0</v>
      </c>
      <c r="D108" s="152">
        <v>253.50297400000002</v>
      </c>
      <c r="E108" s="152">
        <v>0</v>
      </c>
      <c r="F108" s="152">
        <v>0</v>
      </c>
      <c r="G108" s="152">
        <v>0</v>
      </c>
      <c r="H108" s="153">
        <v>0</v>
      </c>
      <c r="I108" s="151">
        <v>0</v>
      </c>
      <c r="J108" s="152">
        <v>1.802</v>
      </c>
      <c r="K108" s="152">
        <v>60.806000000000004</v>
      </c>
      <c r="L108" s="152">
        <v>2.3650000000000002</v>
      </c>
      <c r="M108" s="152">
        <v>1E-3</v>
      </c>
      <c r="N108" s="152">
        <v>496.87400000000002</v>
      </c>
      <c r="O108" s="153">
        <v>0</v>
      </c>
      <c r="P108" s="151">
        <v>0</v>
      </c>
      <c r="Q108" s="152">
        <v>0</v>
      </c>
      <c r="R108" s="152">
        <v>0</v>
      </c>
      <c r="S108" s="152">
        <v>0</v>
      </c>
      <c r="T108" s="152">
        <v>0</v>
      </c>
      <c r="U108" s="152">
        <v>0</v>
      </c>
      <c r="V108" s="153">
        <v>0</v>
      </c>
      <c r="W108" s="151">
        <v>0</v>
      </c>
      <c r="X108" s="152">
        <v>14051.3904</v>
      </c>
      <c r="Y108" s="152">
        <v>152353.08854000003</v>
      </c>
      <c r="Z108" s="152">
        <v>3752.4605709999901</v>
      </c>
      <c r="AA108" s="152">
        <v>0</v>
      </c>
      <c r="AB108" s="152">
        <v>0</v>
      </c>
      <c r="AC108" s="153">
        <v>0</v>
      </c>
      <c r="AD108" s="151">
        <v>1843.2819400000001</v>
      </c>
      <c r="AE108" s="152">
        <v>23205.78038</v>
      </c>
      <c r="AF108" s="152">
        <v>181018.04699999999</v>
      </c>
      <c r="AG108" s="152">
        <v>3819.44031</v>
      </c>
      <c r="AH108" s="152">
        <v>110.83</v>
      </c>
      <c r="AI108" s="152">
        <v>0</v>
      </c>
      <c r="AJ108" s="153">
        <v>0</v>
      </c>
      <c r="AK108" s="151">
        <v>0</v>
      </c>
      <c r="AL108" s="152">
        <v>692.34</v>
      </c>
      <c r="AM108" s="152">
        <v>678.26489988250012</v>
      </c>
      <c r="AN108" s="152">
        <v>5.3881653346</v>
      </c>
      <c r="AO108" s="152">
        <v>21.6466628477</v>
      </c>
      <c r="AP108" s="152">
        <v>0</v>
      </c>
      <c r="AQ108" s="153">
        <v>0</v>
      </c>
      <c r="AR108" s="152">
        <v>0</v>
      </c>
      <c r="AS108" s="152">
        <v>3532.3267457440002</v>
      </c>
      <c r="AT108" s="152">
        <v>0</v>
      </c>
      <c r="AU108" s="152">
        <v>0</v>
      </c>
      <c r="AV108" s="152">
        <v>0</v>
      </c>
      <c r="AW108" s="152">
        <v>0</v>
      </c>
      <c r="AX108" s="153">
        <v>0</v>
      </c>
      <c r="AY108" s="151">
        <v>1843.2819400000001</v>
      </c>
      <c r="AZ108" s="152">
        <v>41483.639525744002</v>
      </c>
      <c r="BA108" s="152">
        <v>334363.70941388252</v>
      </c>
      <c r="BB108" s="152">
        <v>7579.65404633459</v>
      </c>
      <c r="BC108" s="152">
        <v>132.4776628477</v>
      </c>
      <c r="BD108" s="152">
        <v>496.87400000000002</v>
      </c>
      <c r="BE108" s="153">
        <v>0</v>
      </c>
      <c r="BF108" s="151">
        <f t="shared" si="13"/>
        <v>1.84328194</v>
      </c>
      <c r="BG108" s="152">
        <f t="shared" si="7"/>
        <v>41.483639525744003</v>
      </c>
      <c r="BH108" s="152">
        <f t="shared" si="8"/>
        <v>334.36370941388253</v>
      </c>
      <c r="BI108" s="152">
        <f t="shared" si="9"/>
        <v>7.5796540463345901</v>
      </c>
      <c r="BJ108" s="152">
        <f t="shared" si="10"/>
        <v>0.13247766284769999</v>
      </c>
      <c r="BK108" s="152">
        <f t="shared" si="11"/>
        <v>0.49687400000000004</v>
      </c>
      <c r="BL108" s="153">
        <f t="shared" si="12"/>
        <v>0</v>
      </c>
    </row>
    <row r="109" spans="1:64" x14ac:dyDescent="0.3">
      <c r="A109" s="147" t="s">
        <v>188</v>
      </c>
      <c r="B109" s="140">
        <v>0</v>
      </c>
      <c r="C109" s="141">
        <v>0</v>
      </c>
      <c r="D109" s="141">
        <v>0</v>
      </c>
      <c r="E109" s="141">
        <v>0</v>
      </c>
      <c r="F109" s="141">
        <v>0</v>
      </c>
      <c r="G109" s="141">
        <v>0</v>
      </c>
      <c r="H109" s="150">
        <v>0</v>
      </c>
      <c r="I109" s="140">
        <v>0</v>
      </c>
      <c r="J109" s="141">
        <v>0</v>
      </c>
      <c r="K109" s="141">
        <v>3.2530000000000001</v>
      </c>
      <c r="L109" s="141">
        <v>0</v>
      </c>
      <c r="M109" s="141">
        <v>0</v>
      </c>
      <c r="N109" s="141">
        <v>0</v>
      </c>
      <c r="O109" s="150">
        <v>0</v>
      </c>
      <c r="P109" s="140">
        <v>0</v>
      </c>
      <c r="Q109" s="141">
        <v>0</v>
      </c>
      <c r="R109" s="141">
        <v>0</v>
      </c>
      <c r="S109" s="141">
        <v>0</v>
      </c>
      <c r="T109" s="141">
        <v>0</v>
      </c>
      <c r="U109" s="141">
        <v>0</v>
      </c>
      <c r="V109" s="150">
        <v>0</v>
      </c>
      <c r="W109" s="140">
        <v>0</v>
      </c>
      <c r="X109" s="141">
        <v>7035.93</v>
      </c>
      <c r="Y109" s="141">
        <v>0</v>
      </c>
      <c r="Z109" s="141">
        <v>0</v>
      </c>
      <c r="AA109" s="141">
        <v>0</v>
      </c>
      <c r="AB109" s="141">
        <v>0</v>
      </c>
      <c r="AC109" s="150">
        <v>0</v>
      </c>
      <c r="AD109" s="140">
        <v>0</v>
      </c>
      <c r="AE109" s="141">
        <v>0</v>
      </c>
      <c r="AF109" s="141">
        <v>0</v>
      </c>
      <c r="AG109" s="141">
        <v>0</v>
      </c>
      <c r="AH109" s="141">
        <v>0</v>
      </c>
      <c r="AI109" s="141">
        <v>0</v>
      </c>
      <c r="AJ109" s="150">
        <v>0</v>
      </c>
      <c r="AK109" s="140">
        <v>0</v>
      </c>
      <c r="AL109" s="141">
        <v>0</v>
      </c>
      <c r="AM109" s="141">
        <v>0.29552988250000001</v>
      </c>
      <c r="AN109" s="141">
        <v>2.6775334600000002E-2</v>
      </c>
      <c r="AO109" s="141">
        <v>0</v>
      </c>
      <c r="AP109" s="141">
        <v>0</v>
      </c>
      <c r="AQ109" s="150">
        <v>0</v>
      </c>
      <c r="AR109" s="141">
        <v>0</v>
      </c>
      <c r="AS109" s="141">
        <v>3532.3267457440002</v>
      </c>
      <c r="AT109" s="141">
        <v>0</v>
      </c>
      <c r="AU109" s="141">
        <v>0</v>
      </c>
      <c r="AV109" s="141">
        <v>0</v>
      </c>
      <c r="AW109" s="141">
        <v>0</v>
      </c>
      <c r="AX109" s="150">
        <v>0</v>
      </c>
      <c r="AY109" s="140">
        <v>0</v>
      </c>
      <c r="AZ109" s="142">
        <v>10568.256745744</v>
      </c>
      <c r="BA109" s="142">
        <v>3.5485298825</v>
      </c>
      <c r="BB109" s="142">
        <v>2.6775334600000002E-2</v>
      </c>
      <c r="BC109" s="142">
        <v>0</v>
      </c>
      <c r="BD109" s="142">
        <v>0</v>
      </c>
      <c r="BE109" s="143">
        <v>0</v>
      </c>
      <c r="BF109" s="210">
        <f t="shared" si="13"/>
        <v>0</v>
      </c>
      <c r="BG109" s="142">
        <f t="shared" si="7"/>
        <v>10.568256745744</v>
      </c>
      <c r="BH109" s="142">
        <f t="shared" si="8"/>
        <v>3.5485298825000001E-3</v>
      </c>
      <c r="BI109" s="142">
        <f t="shared" si="9"/>
        <v>2.6775334600000004E-5</v>
      </c>
      <c r="BJ109" s="142">
        <f t="shared" si="10"/>
        <v>0</v>
      </c>
      <c r="BK109" s="142">
        <f t="shared" si="11"/>
        <v>0</v>
      </c>
      <c r="BL109" s="143">
        <f t="shared" si="12"/>
        <v>0</v>
      </c>
    </row>
    <row r="110" spans="1:64" x14ac:dyDescent="0.3">
      <c r="A110" s="148" t="s">
        <v>189</v>
      </c>
      <c r="B110" s="144">
        <v>0</v>
      </c>
      <c r="C110" s="145">
        <v>0</v>
      </c>
      <c r="D110" s="145">
        <v>253.50297400000002</v>
      </c>
      <c r="E110" s="145">
        <v>0</v>
      </c>
      <c r="F110" s="145">
        <v>0</v>
      </c>
      <c r="G110" s="145">
        <v>0</v>
      </c>
      <c r="H110" s="146">
        <v>0</v>
      </c>
      <c r="I110" s="144">
        <v>0</v>
      </c>
      <c r="J110" s="145">
        <v>0</v>
      </c>
      <c r="K110" s="145">
        <v>44.975000000000001</v>
      </c>
      <c r="L110" s="145">
        <v>2.3650000000000002</v>
      </c>
      <c r="M110" s="145">
        <v>0</v>
      </c>
      <c r="N110" s="145">
        <v>0</v>
      </c>
      <c r="O110" s="146">
        <v>0</v>
      </c>
      <c r="P110" s="144">
        <v>0</v>
      </c>
      <c r="Q110" s="145">
        <v>0</v>
      </c>
      <c r="R110" s="145">
        <v>0</v>
      </c>
      <c r="S110" s="145">
        <v>0</v>
      </c>
      <c r="T110" s="145">
        <v>0</v>
      </c>
      <c r="U110" s="145">
        <v>0</v>
      </c>
      <c r="V110" s="146">
        <v>0</v>
      </c>
      <c r="W110" s="144">
        <v>0</v>
      </c>
      <c r="X110" s="145">
        <v>0</v>
      </c>
      <c r="Y110" s="145">
        <v>0</v>
      </c>
      <c r="Z110" s="145">
        <v>0</v>
      </c>
      <c r="AA110" s="145">
        <v>0</v>
      </c>
      <c r="AB110" s="145">
        <v>0</v>
      </c>
      <c r="AC110" s="146">
        <v>0</v>
      </c>
      <c r="AD110" s="144">
        <v>0</v>
      </c>
      <c r="AE110" s="145">
        <v>0</v>
      </c>
      <c r="AF110" s="145">
        <v>0</v>
      </c>
      <c r="AG110" s="145">
        <v>0</v>
      </c>
      <c r="AH110" s="145">
        <v>0</v>
      </c>
      <c r="AI110" s="145">
        <v>0</v>
      </c>
      <c r="AJ110" s="146">
        <v>0</v>
      </c>
      <c r="AK110" s="144">
        <v>0</v>
      </c>
      <c r="AL110" s="145">
        <v>0</v>
      </c>
      <c r="AM110" s="145">
        <v>15.49</v>
      </c>
      <c r="AN110" s="145">
        <v>4.0442</v>
      </c>
      <c r="AO110" s="145">
        <v>0</v>
      </c>
      <c r="AP110" s="145">
        <v>0</v>
      </c>
      <c r="AQ110" s="146">
        <v>0</v>
      </c>
      <c r="AR110" s="145">
        <v>0</v>
      </c>
      <c r="AS110" s="145">
        <v>0</v>
      </c>
      <c r="AT110" s="145">
        <v>0</v>
      </c>
      <c r="AU110" s="145">
        <v>0</v>
      </c>
      <c r="AV110" s="145">
        <v>0</v>
      </c>
      <c r="AW110" s="145">
        <v>0</v>
      </c>
      <c r="AX110" s="146">
        <v>0</v>
      </c>
      <c r="AY110" s="144">
        <v>0</v>
      </c>
      <c r="AZ110" s="145">
        <v>0</v>
      </c>
      <c r="BA110" s="145">
        <v>313.96797400000003</v>
      </c>
      <c r="BB110" s="145">
        <v>6.4092000000000002</v>
      </c>
      <c r="BC110" s="145">
        <v>0</v>
      </c>
      <c r="BD110" s="145">
        <v>0</v>
      </c>
      <c r="BE110" s="146">
        <v>0</v>
      </c>
      <c r="BF110" s="144">
        <f t="shared" si="13"/>
        <v>0</v>
      </c>
      <c r="BG110" s="145">
        <f t="shared" si="7"/>
        <v>0</v>
      </c>
      <c r="BH110" s="145">
        <f t="shared" si="8"/>
        <v>0.31396797400000004</v>
      </c>
      <c r="BI110" s="145">
        <f t="shared" si="9"/>
        <v>6.4092000000000003E-3</v>
      </c>
      <c r="BJ110" s="145">
        <f t="shared" si="10"/>
        <v>0</v>
      </c>
      <c r="BK110" s="145">
        <f t="shared" si="11"/>
        <v>0</v>
      </c>
      <c r="BL110" s="146">
        <f t="shared" si="12"/>
        <v>0</v>
      </c>
    </row>
    <row r="111" spans="1:64" x14ac:dyDescent="0.3">
      <c r="A111" s="147" t="s">
        <v>191</v>
      </c>
      <c r="B111" s="140">
        <v>0</v>
      </c>
      <c r="C111" s="141">
        <v>0</v>
      </c>
      <c r="D111" s="141">
        <v>0</v>
      </c>
      <c r="E111" s="141">
        <v>0</v>
      </c>
      <c r="F111" s="141">
        <v>0</v>
      </c>
      <c r="G111" s="141">
        <v>0</v>
      </c>
      <c r="H111" s="150">
        <v>0</v>
      </c>
      <c r="I111" s="140">
        <v>0</v>
      </c>
      <c r="J111" s="141">
        <v>0</v>
      </c>
      <c r="K111" s="141">
        <v>0</v>
      </c>
      <c r="L111" s="141">
        <v>0</v>
      </c>
      <c r="M111" s="141">
        <v>0</v>
      </c>
      <c r="N111" s="141">
        <v>0</v>
      </c>
      <c r="O111" s="150">
        <v>0</v>
      </c>
      <c r="P111" s="140">
        <v>0</v>
      </c>
      <c r="Q111" s="141">
        <v>0</v>
      </c>
      <c r="R111" s="141">
        <v>0</v>
      </c>
      <c r="S111" s="141">
        <v>0</v>
      </c>
      <c r="T111" s="141">
        <v>0</v>
      </c>
      <c r="U111" s="141">
        <v>0</v>
      </c>
      <c r="V111" s="150">
        <v>0</v>
      </c>
      <c r="W111" s="140">
        <v>0</v>
      </c>
      <c r="X111" s="141">
        <v>0</v>
      </c>
      <c r="Y111" s="141">
        <v>0</v>
      </c>
      <c r="Z111" s="141">
        <v>2400.5503800000001</v>
      </c>
      <c r="AA111" s="141">
        <v>0</v>
      </c>
      <c r="AB111" s="141">
        <v>0</v>
      </c>
      <c r="AC111" s="150">
        <v>0</v>
      </c>
      <c r="AD111" s="140">
        <v>0</v>
      </c>
      <c r="AE111" s="141">
        <v>0</v>
      </c>
      <c r="AF111" s="141">
        <v>0</v>
      </c>
      <c r="AG111" s="141">
        <v>84.63</v>
      </c>
      <c r="AH111" s="141">
        <v>0</v>
      </c>
      <c r="AI111" s="141">
        <v>0</v>
      </c>
      <c r="AJ111" s="150">
        <v>0</v>
      </c>
      <c r="AK111" s="140">
        <v>0</v>
      </c>
      <c r="AL111" s="141">
        <v>0</v>
      </c>
      <c r="AM111" s="141">
        <v>152.74937</v>
      </c>
      <c r="AN111" s="141">
        <v>0</v>
      </c>
      <c r="AO111" s="141">
        <v>13.681822847699999</v>
      </c>
      <c r="AP111" s="141">
        <v>0</v>
      </c>
      <c r="AQ111" s="150">
        <v>0</v>
      </c>
      <c r="AR111" s="141">
        <v>0</v>
      </c>
      <c r="AS111" s="141">
        <v>0</v>
      </c>
      <c r="AT111" s="141">
        <v>0</v>
      </c>
      <c r="AU111" s="141">
        <v>0</v>
      </c>
      <c r="AV111" s="141">
        <v>0</v>
      </c>
      <c r="AW111" s="141">
        <v>0</v>
      </c>
      <c r="AX111" s="150">
        <v>0</v>
      </c>
      <c r="AY111" s="140">
        <v>0</v>
      </c>
      <c r="AZ111" s="142">
        <v>0</v>
      </c>
      <c r="BA111" s="142">
        <v>152.74937</v>
      </c>
      <c r="BB111" s="142">
        <v>2485.1803800000002</v>
      </c>
      <c r="BC111" s="142">
        <v>13.681822847699999</v>
      </c>
      <c r="BD111" s="142">
        <v>0</v>
      </c>
      <c r="BE111" s="143">
        <v>0</v>
      </c>
      <c r="BF111" s="210">
        <f t="shared" si="13"/>
        <v>0</v>
      </c>
      <c r="BG111" s="142">
        <f t="shared" si="7"/>
        <v>0</v>
      </c>
      <c r="BH111" s="142">
        <f t="shared" si="8"/>
        <v>0.15274937</v>
      </c>
      <c r="BI111" s="142">
        <f t="shared" si="9"/>
        <v>2.4851803800000001</v>
      </c>
      <c r="BJ111" s="142">
        <f t="shared" si="10"/>
        <v>1.36818228477E-2</v>
      </c>
      <c r="BK111" s="142">
        <f t="shared" si="11"/>
        <v>0</v>
      </c>
      <c r="BL111" s="143">
        <f t="shared" si="12"/>
        <v>0</v>
      </c>
    </row>
    <row r="112" spans="1:64" x14ac:dyDescent="0.3">
      <c r="A112" s="148" t="s">
        <v>316</v>
      </c>
      <c r="B112" s="144">
        <v>0</v>
      </c>
      <c r="C112" s="145">
        <v>0</v>
      </c>
      <c r="D112" s="145">
        <v>0</v>
      </c>
      <c r="E112" s="145">
        <v>0</v>
      </c>
      <c r="F112" s="145">
        <v>0</v>
      </c>
      <c r="G112" s="145">
        <v>0</v>
      </c>
      <c r="H112" s="146">
        <v>0</v>
      </c>
      <c r="I112" s="144">
        <v>0</v>
      </c>
      <c r="J112" s="145">
        <v>0</v>
      </c>
      <c r="K112" s="145">
        <v>4.5540000000000003</v>
      </c>
      <c r="L112" s="145">
        <v>0</v>
      </c>
      <c r="M112" s="145">
        <v>0</v>
      </c>
      <c r="N112" s="145">
        <v>0</v>
      </c>
      <c r="O112" s="146">
        <v>0</v>
      </c>
      <c r="P112" s="144">
        <v>0</v>
      </c>
      <c r="Q112" s="145">
        <v>0</v>
      </c>
      <c r="R112" s="145">
        <v>0</v>
      </c>
      <c r="S112" s="145">
        <v>0</v>
      </c>
      <c r="T112" s="145">
        <v>0</v>
      </c>
      <c r="U112" s="145">
        <v>0</v>
      </c>
      <c r="V112" s="146">
        <v>0</v>
      </c>
      <c r="W112" s="144">
        <v>0</v>
      </c>
      <c r="X112" s="145">
        <v>0</v>
      </c>
      <c r="Y112" s="145">
        <v>0</v>
      </c>
      <c r="Z112" s="145">
        <v>0</v>
      </c>
      <c r="AA112" s="145">
        <v>0</v>
      </c>
      <c r="AB112" s="145">
        <v>0</v>
      </c>
      <c r="AC112" s="146">
        <v>0</v>
      </c>
      <c r="AD112" s="144">
        <v>0</v>
      </c>
      <c r="AE112" s="145">
        <v>0</v>
      </c>
      <c r="AF112" s="145">
        <v>0</v>
      </c>
      <c r="AG112" s="145">
        <v>0</v>
      </c>
      <c r="AH112" s="145">
        <v>0</v>
      </c>
      <c r="AI112" s="145">
        <v>0</v>
      </c>
      <c r="AJ112" s="146">
        <v>0</v>
      </c>
      <c r="AK112" s="144">
        <v>0</v>
      </c>
      <c r="AL112" s="145">
        <v>0</v>
      </c>
      <c r="AM112" s="145">
        <v>0</v>
      </c>
      <c r="AN112" s="145">
        <v>0</v>
      </c>
      <c r="AO112" s="145">
        <v>0</v>
      </c>
      <c r="AP112" s="145">
        <v>0</v>
      </c>
      <c r="AQ112" s="146">
        <v>0</v>
      </c>
      <c r="AR112" s="145">
        <v>0</v>
      </c>
      <c r="AS112" s="145">
        <v>0</v>
      </c>
      <c r="AT112" s="145">
        <v>0</v>
      </c>
      <c r="AU112" s="145">
        <v>0</v>
      </c>
      <c r="AV112" s="145">
        <v>0</v>
      </c>
      <c r="AW112" s="145">
        <v>0</v>
      </c>
      <c r="AX112" s="146">
        <v>0</v>
      </c>
      <c r="AY112" s="144">
        <v>0</v>
      </c>
      <c r="AZ112" s="145">
        <v>0</v>
      </c>
      <c r="BA112" s="145">
        <v>4.5540000000000003</v>
      </c>
      <c r="BB112" s="145">
        <v>0</v>
      </c>
      <c r="BC112" s="145">
        <v>0</v>
      </c>
      <c r="BD112" s="145">
        <v>0</v>
      </c>
      <c r="BE112" s="146">
        <v>0</v>
      </c>
      <c r="BF112" s="144">
        <f t="shared" si="13"/>
        <v>0</v>
      </c>
      <c r="BG112" s="145">
        <f t="shared" si="7"/>
        <v>0</v>
      </c>
      <c r="BH112" s="145">
        <f t="shared" si="8"/>
        <v>4.5539999999999999E-3</v>
      </c>
      <c r="BI112" s="145">
        <f t="shared" si="9"/>
        <v>0</v>
      </c>
      <c r="BJ112" s="145">
        <f t="shared" si="10"/>
        <v>0</v>
      </c>
      <c r="BK112" s="145">
        <f t="shared" si="11"/>
        <v>0</v>
      </c>
      <c r="BL112" s="146">
        <f t="shared" si="12"/>
        <v>0</v>
      </c>
    </row>
    <row r="113" spans="1:64" x14ac:dyDescent="0.3">
      <c r="A113" s="147" t="s">
        <v>192</v>
      </c>
      <c r="B113" s="140">
        <v>0</v>
      </c>
      <c r="C113" s="141">
        <v>0</v>
      </c>
      <c r="D113" s="141">
        <v>0</v>
      </c>
      <c r="E113" s="141">
        <v>0</v>
      </c>
      <c r="F113" s="141">
        <v>0</v>
      </c>
      <c r="G113" s="141">
        <v>0</v>
      </c>
      <c r="H113" s="150">
        <v>0</v>
      </c>
      <c r="I113" s="140">
        <v>0</v>
      </c>
      <c r="J113" s="141">
        <v>0</v>
      </c>
      <c r="K113" s="141">
        <v>0</v>
      </c>
      <c r="L113" s="141">
        <v>0</v>
      </c>
      <c r="M113" s="141">
        <v>0</v>
      </c>
      <c r="N113" s="141">
        <v>0</v>
      </c>
      <c r="O113" s="150">
        <v>0</v>
      </c>
      <c r="P113" s="140">
        <v>0</v>
      </c>
      <c r="Q113" s="141">
        <v>0</v>
      </c>
      <c r="R113" s="141">
        <v>0</v>
      </c>
      <c r="S113" s="141">
        <v>0</v>
      </c>
      <c r="T113" s="141">
        <v>0</v>
      </c>
      <c r="U113" s="141">
        <v>0</v>
      </c>
      <c r="V113" s="150">
        <v>0</v>
      </c>
      <c r="W113" s="140">
        <v>0</v>
      </c>
      <c r="X113" s="141">
        <v>0</v>
      </c>
      <c r="Y113" s="141">
        <v>579.03859</v>
      </c>
      <c r="Z113" s="141">
        <v>1346.8873409999899</v>
      </c>
      <c r="AA113" s="141">
        <v>0</v>
      </c>
      <c r="AB113" s="141">
        <v>0</v>
      </c>
      <c r="AC113" s="150">
        <v>0</v>
      </c>
      <c r="AD113" s="140">
        <v>0</v>
      </c>
      <c r="AE113" s="141">
        <v>0</v>
      </c>
      <c r="AF113" s="141">
        <v>0</v>
      </c>
      <c r="AG113" s="141">
        <v>0</v>
      </c>
      <c r="AH113" s="141">
        <v>0</v>
      </c>
      <c r="AI113" s="141">
        <v>0</v>
      </c>
      <c r="AJ113" s="150">
        <v>0</v>
      </c>
      <c r="AK113" s="140">
        <v>0</v>
      </c>
      <c r="AL113" s="141">
        <v>0</v>
      </c>
      <c r="AM113" s="141">
        <v>11.55</v>
      </c>
      <c r="AN113" s="141">
        <v>0</v>
      </c>
      <c r="AO113" s="141">
        <v>0</v>
      </c>
      <c r="AP113" s="141">
        <v>0</v>
      </c>
      <c r="AQ113" s="150">
        <v>0</v>
      </c>
      <c r="AR113" s="141">
        <v>0</v>
      </c>
      <c r="AS113" s="141">
        <v>0</v>
      </c>
      <c r="AT113" s="141">
        <v>0</v>
      </c>
      <c r="AU113" s="141">
        <v>0</v>
      </c>
      <c r="AV113" s="141">
        <v>0</v>
      </c>
      <c r="AW113" s="141">
        <v>0</v>
      </c>
      <c r="AX113" s="150">
        <v>0</v>
      </c>
      <c r="AY113" s="140">
        <v>0</v>
      </c>
      <c r="AZ113" s="142">
        <v>0</v>
      </c>
      <c r="BA113" s="142">
        <v>590.58858999999995</v>
      </c>
      <c r="BB113" s="142">
        <v>1346.8873409999899</v>
      </c>
      <c r="BC113" s="142">
        <v>0</v>
      </c>
      <c r="BD113" s="142">
        <v>0</v>
      </c>
      <c r="BE113" s="143">
        <v>0</v>
      </c>
      <c r="BF113" s="210">
        <f t="shared" si="13"/>
        <v>0</v>
      </c>
      <c r="BG113" s="142">
        <f t="shared" si="7"/>
        <v>0</v>
      </c>
      <c r="BH113" s="142">
        <f t="shared" si="8"/>
        <v>0.59058858999999997</v>
      </c>
      <c r="BI113" s="142">
        <f t="shared" si="9"/>
        <v>1.34688734099999</v>
      </c>
      <c r="BJ113" s="142">
        <f t="shared" si="10"/>
        <v>0</v>
      </c>
      <c r="BK113" s="142">
        <f t="shared" si="11"/>
        <v>0</v>
      </c>
      <c r="BL113" s="143">
        <f t="shared" si="12"/>
        <v>0</v>
      </c>
    </row>
    <row r="114" spans="1:64" x14ac:dyDescent="0.3">
      <c r="A114" s="148" t="s">
        <v>194</v>
      </c>
      <c r="B114" s="144">
        <v>0</v>
      </c>
      <c r="C114" s="145">
        <v>0</v>
      </c>
      <c r="D114" s="145">
        <v>0</v>
      </c>
      <c r="E114" s="145">
        <v>0</v>
      </c>
      <c r="F114" s="145">
        <v>0</v>
      </c>
      <c r="G114" s="145">
        <v>0</v>
      </c>
      <c r="H114" s="146">
        <v>0</v>
      </c>
      <c r="I114" s="144">
        <v>0</v>
      </c>
      <c r="J114" s="145">
        <v>0</v>
      </c>
      <c r="K114" s="145">
        <v>0</v>
      </c>
      <c r="L114" s="145">
        <v>0</v>
      </c>
      <c r="M114" s="145">
        <v>0</v>
      </c>
      <c r="N114" s="145">
        <v>0</v>
      </c>
      <c r="O114" s="146">
        <v>0</v>
      </c>
      <c r="P114" s="144">
        <v>0</v>
      </c>
      <c r="Q114" s="145">
        <v>0</v>
      </c>
      <c r="R114" s="145">
        <v>0</v>
      </c>
      <c r="S114" s="145">
        <v>0</v>
      </c>
      <c r="T114" s="145">
        <v>0</v>
      </c>
      <c r="U114" s="145">
        <v>0</v>
      </c>
      <c r="V114" s="146">
        <v>0</v>
      </c>
      <c r="W114" s="144">
        <v>0</v>
      </c>
      <c r="X114" s="145">
        <v>7015.4603999999999</v>
      </c>
      <c r="Y114" s="145">
        <v>0</v>
      </c>
      <c r="Z114" s="145">
        <v>0</v>
      </c>
      <c r="AA114" s="145">
        <v>0</v>
      </c>
      <c r="AB114" s="145">
        <v>0</v>
      </c>
      <c r="AC114" s="146">
        <v>0</v>
      </c>
      <c r="AD114" s="144">
        <v>0</v>
      </c>
      <c r="AE114" s="145">
        <v>5581.0268800000003</v>
      </c>
      <c r="AF114" s="145">
        <v>0</v>
      </c>
      <c r="AG114" s="145">
        <v>0</v>
      </c>
      <c r="AH114" s="145">
        <v>0</v>
      </c>
      <c r="AI114" s="145">
        <v>0</v>
      </c>
      <c r="AJ114" s="146">
        <v>0</v>
      </c>
      <c r="AK114" s="144">
        <v>0</v>
      </c>
      <c r="AL114" s="145">
        <v>0</v>
      </c>
      <c r="AM114" s="145">
        <v>0</v>
      </c>
      <c r="AN114" s="145">
        <v>0</v>
      </c>
      <c r="AO114" s="145">
        <v>0</v>
      </c>
      <c r="AP114" s="145">
        <v>0</v>
      </c>
      <c r="AQ114" s="146">
        <v>0</v>
      </c>
      <c r="AR114" s="145">
        <v>0</v>
      </c>
      <c r="AS114" s="145">
        <v>0</v>
      </c>
      <c r="AT114" s="145">
        <v>0</v>
      </c>
      <c r="AU114" s="145">
        <v>0</v>
      </c>
      <c r="AV114" s="145">
        <v>0</v>
      </c>
      <c r="AW114" s="145">
        <v>0</v>
      </c>
      <c r="AX114" s="146">
        <v>0</v>
      </c>
      <c r="AY114" s="144">
        <v>0</v>
      </c>
      <c r="AZ114" s="145">
        <v>12596.487280000001</v>
      </c>
      <c r="BA114" s="145">
        <v>0</v>
      </c>
      <c r="BB114" s="145">
        <v>0</v>
      </c>
      <c r="BC114" s="145">
        <v>0</v>
      </c>
      <c r="BD114" s="145">
        <v>0</v>
      </c>
      <c r="BE114" s="146">
        <v>0</v>
      </c>
      <c r="BF114" s="144">
        <f t="shared" si="13"/>
        <v>0</v>
      </c>
      <c r="BG114" s="145">
        <f t="shared" si="7"/>
        <v>12.596487280000002</v>
      </c>
      <c r="BH114" s="145">
        <f t="shared" si="8"/>
        <v>0</v>
      </c>
      <c r="BI114" s="145">
        <f t="shared" si="9"/>
        <v>0</v>
      </c>
      <c r="BJ114" s="145">
        <f t="shared" si="10"/>
        <v>0</v>
      </c>
      <c r="BK114" s="145">
        <f t="shared" si="11"/>
        <v>0</v>
      </c>
      <c r="BL114" s="146">
        <f t="shared" si="12"/>
        <v>0</v>
      </c>
    </row>
    <row r="115" spans="1:64" x14ac:dyDescent="0.3">
      <c r="A115" s="147" t="s">
        <v>195</v>
      </c>
      <c r="B115" s="140">
        <v>0</v>
      </c>
      <c r="C115" s="141">
        <v>0</v>
      </c>
      <c r="D115" s="141">
        <v>0</v>
      </c>
      <c r="E115" s="141">
        <v>0</v>
      </c>
      <c r="F115" s="141">
        <v>0</v>
      </c>
      <c r="G115" s="141">
        <v>0</v>
      </c>
      <c r="H115" s="150">
        <v>0</v>
      </c>
      <c r="I115" s="140">
        <v>0</v>
      </c>
      <c r="J115" s="141">
        <v>1.802</v>
      </c>
      <c r="K115" s="141">
        <v>5.2030000000000003</v>
      </c>
      <c r="L115" s="141">
        <v>0</v>
      </c>
      <c r="M115" s="141">
        <v>0</v>
      </c>
      <c r="N115" s="141">
        <v>496.87400000000002</v>
      </c>
      <c r="O115" s="150">
        <v>0</v>
      </c>
      <c r="P115" s="140">
        <v>0</v>
      </c>
      <c r="Q115" s="141">
        <v>0</v>
      </c>
      <c r="R115" s="141">
        <v>0</v>
      </c>
      <c r="S115" s="141">
        <v>0</v>
      </c>
      <c r="T115" s="141">
        <v>0</v>
      </c>
      <c r="U115" s="141">
        <v>0</v>
      </c>
      <c r="V115" s="150">
        <v>0</v>
      </c>
      <c r="W115" s="140">
        <v>0</v>
      </c>
      <c r="X115" s="141">
        <v>0</v>
      </c>
      <c r="Y115" s="141">
        <v>199.06883999999999</v>
      </c>
      <c r="Z115" s="141">
        <v>5.02285</v>
      </c>
      <c r="AA115" s="141">
        <v>0</v>
      </c>
      <c r="AB115" s="141">
        <v>0</v>
      </c>
      <c r="AC115" s="150">
        <v>0</v>
      </c>
      <c r="AD115" s="140">
        <v>1843.2819400000001</v>
      </c>
      <c r="AE115" s="141">
        <v>17624.753499999999</v>
      </c>
      <c r="AF115" s="141">
        <v>176043.318</v>
      </c>
      <c r="AG115" s="141">
        <v>658.42246999999998</v>
      </c>
      <c r="AH115" s="141">
        <v>110.83</v>
      </c>
      <c r="AI115" s="141">
        <v>0</v>
      </c>
      <c r="AJ115" s="150">
        <v>0</v>
      </c>
      <c r="AK115" s="140">
        <v>0</v>
      </c>
      <c r="AL115" s="141">
        <v>692.34</v>
      </c>
      <c r="AM115" s="141">
        <v>483.85</v>
      </c>
      <c r="AN115" s="141">
        <v>1.3171900000000001</v>
      </c>
      <c r="AO115" s="141">
        <v>0</v>
      </c>
      <c r="AP115" s="141">
        <v>0</v>
      </c>
      <c r="AQ115" s="150">
        <v>0</v>
      </c>
      <c r="AR115" s="141">
        <v>0</v>
      </c>
      <c r="AS115" s="141">
        <v>0</v>
      </c>
      <c r="AT115" s="141">
        <v>0</v>
      </c>
      <c r="AU115" s="141">
        <v>0</v>
      </c>
      <c r="AV115" s="141">
        <v>0</v>
      </c>
      <c r="AW115" s="141">
        <v>0</v>
      </c>
      <c r="AX115" s="150">
        <v>0</v>
      </c>
      <c r="AY115" s="140">
        <v>1843.2819400000001</v>
      </c>
      <c r="AZ115" s="142">
        <v>18318.895499999999</v>
      </c>
      <c r="BA115" s="142">
        <v>176731.43984000001</v>
      </c>
      <c r="BB115" s="142">
        <v>664.76250999999991</v>
      </c>
      <c r="BC115" s="142">
        <v>110.83</v>
      </c>
      <c r="BD115" s="142">
        <v>496.87400000000002</v>
      </c>
      <c r="BE115" s="143">
        <v>0</v>
      </c>
      <c r="BF115" s="210">
        <f t="shared" si="13"/>
        <v>1.84328194</v>
      </c>
      <c r="BG115" s="142">
        <f t="shared" si="7"/>
        <v>18.3188955</v>
      </c>
      <c r="BH115" s="142">
        <f t="shared" si="8"/>
        <v>176.73143984000001</v>
      </c>
      <c r="BI115" s="142">
        <f t="shared" si="9"/>
        <v>0.66476250999999986</v>
      </c>
      <c r="BJ115" s="142">
        <f t="shared" si="10"/>
        <v>0.11083</v>
      </c>
      <c r="BK115" s="142">
        <f t="shared" si="11"/>
        <v>0.49687400000000004</v>
      </c>
      <c r="BL115" s="143">
        <f t="shared" si="12"/>
        <v>0</v>
      </c>
    </row>
    <row r="116" spans="1:64" x14ac:dyDescent="0.3">
      <c r="A116" s="148" t="s">
        <v>196</v>
      </c>
      <c r="B116" s="144">
        <v>0</v>
      </c>
      <c r="C116" s="145">
        <v>0</v>
      </c>
      <c r="D116" s="145">
        <v>0</v>
      </c>
      <c r="E116" s="145">
        <v>0</v>
      </c>
      <c r="F116" s="145">
        <v>0</v>
      </c>
      <c r="G116" s="145">
        <v>0</v>
      </c>
      <c r="H116" s="146">
        <v>0</v>
      </c>
      <c r="I116" s="144">
        <v>0</v>
      </c>
      <c r="J116" s="145">
        <v>0</v>
      </c>
      <c r="K116" s="145">
        <v>2.8210000000000002</v>
      </c>
      <c r="L116" s="145">
        <v>0</v>
      </c>
      <c r="M116" s="145">
        <v>1E-3</v>
      </c>
      <c r="N116" s="145">
        <v>0</v>
      </c>
      <c r="O116" s="146">
        <v>0</v>
      </c>
      <c r="P116" s="144">
        <v>0</v>
      </c>
      <c r="Q116" s="145">
        <v>0</v>
      </c>
      <c r="R116" s="145">
        <v>0</v>
      </c>
      <c r="S116" s="145">
        <v>0</v>
      </c>
      <c r="T116" s="145">
        <v>0</v>
      </c>
      <c r="U116" s="145">
        <v>0</v>
      </c>
      <c r="V116" s="146">
        <v>0</v>
      </c>
      <c r="W116" s="144">
        <v>0</v>
      </c>
      <c r="X116" s="145">
        <v>0</v>
      </c>
      <c r="Y116" s="145">
        <v>151574.98111000002</v>
      </c>
      <c r="Z116" s="145">
        <v>0</v>
      </c>
      <c r="AA116" s="145">
        <v>0</v>
      </c>
      <c r="AB116" s="145">
        <v>0</v>
      </c>
      <c r="AC116" s="146">
        <v>0</v>
      </c>
      <c r="AD116" s="144">
        <v>0</v>
      </c>
      <c r="AE116" s="145">
        <v>0</v>
      </c>
      <c r="AF116" s="145">
        <v>4974.7290000000003</v>
      </c>
      <c r="AG116" s="145">
        <v>3076.3878399999999</v>
      </c>
      <c r="AH116" s="145">
        <v>0</v>
      </c>
      <c r="AI116" s="145">
        <v>0</v>
      </c>
      <c r="AJ116" s="146">
        <v>0</v>
      </c>
      <c r="AK116" s="144">
        <v>0</v>
      </c>
      <c r="AL116" s="145">
        <v>0</v>
      </c>
      <c r="AM116" s="145">
        <v>14.33</v>
      </c>
      <c r="AN116" s="145">
        <v>0</v>
      </c>
      <c r="AO116" s="145">
        <v>7.9648399999999997</v>
      </c>
      <c r="AP116" s="145">
        <v>0</v>
      </c>
      <c r="AQ116" s="146">
        <v>0</v>
      </c>
      <c r="AR116" s="145">
        <v>0</v>
      </c>
      <c r="AS116" s="145">
        <v>0</v>
      </c>
      <c r="AT116" s="145">
        <v>0</v>
      </c>
      <c r="AU116" s="145">
        <v>0</v>
      </c>
      <c r="AV116" s="145">
        <v>0</v>
      </c>
      <c r="AW116" s="145">
        <v>0</v>
      </c>
      <c r="AX116" s="146">
        <v>0</v>
      </c>
      <c r="AY116" s="144">
        <v>0</v>
      </c>
      <c r="AZ116" s="145">
        <v>0</v>
      </c>
      <c r="BA116" s="145">
        <v>156566.86111000003</v>
      </c>
      <c r="BB116" s="145">
        <v>3076.3878399999999</v>
      </c>
      <c r="BC116" s="145">
        <v>7.96584</v>
      </c>
      <c r="BD116" s="145">
        <v>0</v>
      </c>
      <c r="BE116" s="146">
        <v>0</v>
      </c>
      <c r="BF116" s="144">
        <f t="shared" si="13"/>
        <v>0</v>
      </c>
      <c r="BG116" s="145">
        <f t="shared" si="7"/>
        <v>0</v>
      </c>
      <c r="BH116" s="145">
        <f t="shared" si="8"/>
        <v>156.56686111000002</v>
      </c>
      <c r="BI116" s="145">
        <f t="shared" si="9"/>
        <v>3.0763878399999998</v>
      </c>
      <c r="BJ116" s="145">
        <f t="shared" si="10"/>
        <v>7.9658400000000001E-3</v>
      </c>
      <c r="BK116" s="145">
        <f t="shared" si="11"/>
        <v>0</v>
      </c>
      <c r="BL116" s="146">
        <f t="shared" si="12"/>
        <v>0</v>
      </c>
    </row>
    <row r="117" spans="1:64" s="33" customFormat="1" x14ac:dyDescent="0.3">
      <c r="A117" s="154" t="s">
        <v>142</v>
      </c>
      <c r="B117" s="151">
        <v>0</v>
      </c>
      <c r="C117" s="152">
        <v>1164.827</v>
      </c>
      <c r="D117" s="152">
        <v>621.79879000000005</v>
      </c>
      <c r="E117" s="152">
        <v>0</v>
      </c>
      <c r="F117" s="152">
        <v>0</v>
      </c>
      <c r="G117" s="152">
        <v>0</v>
      </c>
      <c r="H117" s="153">
        <v>0</v>
      </c>
      <c r="I117" s="151">
        <v>0</v>
      </c>
      <c r="J117" s="152">
        <v>497.37200000000001</v>
      </c>
      <c r="K117" s="152">
        <v>2.2029999999999998</v>
      </c>
      <c r="L117" s="152">
        <v>69.706999999999994</v>
      </c>
      <c r="M117" s="152">
        <v>1.35</v>
      </c>
      <c r="N117" s="152">
        <v>0.53</v>
      </c>
      <c r="O117" s="153">
        <v>0</v>
      </c>
      <c r="P117" s="151">
        <v>0</v>
      </c>
      <c r="Q117" s="152">
        <v>182.74473999999998</v>
      </c>
      <c r="R117" s="152">
        <v>0</v>
      </c>
      <c r="S117" s="152">
        <v>0</v>
      </c>
      <c r="T117" s="152">
        <v>0</v>
      </c>
      <c r="U117" s="152">
        <v>0</v>
      </c>
      <c r="V117" s="153">
        <v>0</v>
      </c>
      <c r="W117" s="151">
        <v>0</v>
      </c>
      <c r="X117" s="152">
        <v>7774.0214389999901</v>
      </c>
      <c r="Y117" s="152">
        <v>0</v>
      </c>
      <c r="Z117" s="152">
        <v>6776.68228</v>
      </c>
      <c r="AA117" s="152">
        <v>0</v>
      </c>
      <c r="AB117" s="152">
        <v>0</v>
      </c>
      <c r="AC117" s="153">
        <v>0</v>
      </c>
      <c r="AD117" s="151">
        <v>854.86354103784197</v>
      </c>
      <c r="AE117" s="152">
        <v>281564.62685140054</v>
      </c>
      <c r="AF117" s="152">
        <v>18636.949113676197</v>
      </c>
      <c r="AG117" s="152">
        <v>64.646959285999742</v>
      </c>
      <c r="AH117" s="152">
        <v>9934.1620426613263</v>
      </c>
      <c r="AI117" s="152">
        <v>0</v>
      </c>
      <c r="AJ117" s="153">
        <v>2328.7453999999998</v>
      </c>
      <c r="AK117" s="151">
        <v>434.59719999999999</v>
      </c>
      <c r="AL117" s="152">
        <v>68.78</v>
      </c>
      <c r="AM117" s="152">
        <v>2.17</v>
      </c>
      <c r="AN117" s="152">
        <v>0</v>
      </c>
      <c r="AO117" s="152">
        <v>135</v>
      </c>
      <c r="AP117" s="152">
        <v>0</v>
      </c>
      <c r="AQ117" s="153">
        <v>0</v>
      </c>
      <c r="AR117" s="152">
        <v>0</v>
      </c>
      <c r="AS117" s="152">
        <v>0</v>
      </c>
      <c r="AT117" s="152">
        <v>0</v>
      </c>
      <c r="AU117" s="152">
        <v>0</v>
      </c>
      <c r="AV117" s="152">
        <v>3016.8271456142161</v>
      </c>
      <c r="AW117" s="152">
        <v>0</v>
      </c>
      <c r="AX117" s="153">
        <v>0</v>
      </c>
      <c r="AY117" s="151">
        <v>1289.4607410378419</v>
      </c>
      <c r="AZ117" s="152">
        <v>291252.3720304005</v>
      </c>
      <c r="BA117" s="152">
        <v>19263.120903676197</v>
      </c>
      <c r="BB117" s="152">
        <v>6911.0362392859997</v>
      </c>
      <c r="BC117" s="152">
        <v>13087.339188275542</v>
      </c>
      <c r="BD117" s="152">
        <v>0.53</v>
      </c>
      <c r="BE117" s="153">
        <v>2328.7453999999998</v>
      </c>
      <c r="BF117" s="151">
        <f t="shared" si="13"/>
        <v>1.2894607410378418</v>
      </c>
      <c r="BG117" s="152">
        <f t="shared" si="7"/>
        <v>291.25237203040052</v>
      </c>
      <c r="BH117" s="152">
        <f t="shared" si="8"/>
        <v>19.263120903676196</v>
      </c>
      <c r="BI117" s="152">
        <f t="shared" si="9"/>
        <v>6.9110362392860001</v>
      </c>
      <c r="BJ117" s="152">
        <f t="shared" si="10"/>
        <v>13.087339188275543</v>
      </c>
      <c r="BK117" s="152">
        <f t="shared" si="11"/>
        <v>5.2999999999999998E-4</v>
      </c>
      <c r="BL117" s="153">
        <f t="shared" si="12"/>
        <v>2.3287453999999999</v>
      </c>
    </row>
    <row r="118" spans="1:64" x14ac:dyDescent="0.3">
      <c r="A118" s="147" t="s">
        <v>276</v>
      </c>
      <c r="B118" s="140">
        <v>0</v>
      </c>
      <c r="C118" s="141">
        <v>1164.827</v>
      </c>
      <c r="D118" s="141">
        <v>272.79879</v>
      </c>
      <c r="E118" s="141">
        <v>0</v>
      </c>
      <c r="F118" s="141">
        <v>0</v>
      </c>
      <c r="G118" s="141">
        <v>0</v>
      </c>
      <c r="H118" s="150">
        <v>0</v>
      </c>
      <c r="I118" s="140">
        <v>0</v>
      </c>
      <c r="J118" s="141">
        <v>6.4020000000000001</v>
      </c>
      <c r="K118" s="141">
        <v>2.2029999999999998</v>
      </c>
      <c r="L118" s="141">
        <v>69.706999999999994</v>
      </c>
      <c r="M118" s="141">
        <v>1.35</v>
      </c>
      <c r="N118" s="141">
        <v>0.53</v>
      </c>
      <c r="O118" s="150">
        <v>0</v>
      </c>
      <c r="P118" s="140">
        <v>0</v>
      </c>
      <c r="Q118" s="141">
        <v>0</v>
      </c>
      <c r="R118" s="141">
        <v>0</v>
      </c>
      <c r="S118" s="141">
        <v>0</v>
      </c>
      <c r="T118" s="141">
        <v>0</v>
      </c>
      <c r="U118" s="141">
        <v>0</v>
      </c>
      <c r="V118" s="150">
        <v>0</v>
      </c>
      <c r="W118" s="140">
        <v>0</v>
      </c>
      <c r="X118" s="141">
        <v>7774.0214389999901</v>
      </c>
      <c r="Y118" s="141">
        <v>0</v>
      </c>
      <c r="Z118" s="141">
        <v>6776.68228</v>
      </c>
      <c r="AA118" s="141">
        <v>0</v>
      </c>
      <c r="AB118" s="141">
        <v>0</v>
      </c>
      <c r="AC118" s="150">
        <v>0</v>
      </c>
      <c r="AD118" s="140">
        <v>854.86354103784197</v>
      </c>
      <c r="AE118" s="141">
        <v>243531.17658999001</v>
      </c>
      <c r="AF118" s="141">
        <v>18129.609113676197</v>
      </c>
      <c r="AG118" s="141">
        <v>64.640800797580198</v>
      </c>
      <c r="AH118" s="141">
        <v>9934.1620426613263</v>
      </c>
      <c r="AI118" s="141">
        <v>0</v>
      </c>
      <c r="AJ118" s="150">
        <v>2328.7453999999998</v>
      </c>
      <c r="AK118" s="140">
        <v>0</v>
      </c>
      <c r="AL118" s="141">
        <v>68.78</v>
      </c>
      <c r="AM118" s="141">
        <v>0</v>
      </c>
      <c r="AN118" s="141">
        <v>0</v>
      </c>
      <c r="AO118" s="141">
        <v>135</v>
      </c>
      <c r="AP118" s="141">
        <v>0</v>
      </c>
      <c r="AQ118" s="150">
        <v>0</v>
      </c>
      <c r="AR118" s="141">
        <v>0</v>
      </c>
      <c r="AS118" s="141">
        <v>0</v>
      </c>
      <c r="AT118" s="141">
        <v>0</v>
      </c>
      <c r="AU118" s="141">
        <v>0</v>
      </c>
      <c r="AV118" s="141">
        <v>3016.8271456142161</v>
      </c>
      <c r="AW118" s="141">
        <v>0</v>
      </c>
      <c r="AX118" s="150">
        <v>0</v>
      </c>
      <c r="AY118" s="140">
        <v>854.86354103784197</v>
      </c>
      <c r="AZ118" s="142">
        <v>252545.20702899</v>
      </c>
      <c r="BA118" s="142">
        <v>18404.610903676199</v>
      </c>
      <c r="BB118" s="142">
        <v>6911.03008079758</v>
      </c>
      <c r="BC118" s="142">
        <v>13087.339188275542</v>
      </c>
      <c r="BD118" s="142">
        <v>0.53</v>
      </c>
      <c r="BE118" s="143">
        <v>2328.7453999999998</v>
      </c>
      <c r="BF118" s="210">
        <f t="shared" si="13"/>
        <v>0.85486354103784201</v>
      </c>
      <c r="BG118" s="142">
        <f t="shared" si="7"/>
        <v>252.54520702899001</v>
      </c>
      <c r="BH118" s="142">
        <f t="shared" si="8"/>
        <v>18.4046109036762</v>
      </c>
      <c r="BI118" s="142">
        <f t="shared" si="9"/>
        <v>6.9110300807975804</v>
      </c>
      <c r="BJ118" s="142">
        <f t="shared" si="10"/>
        <v>13.087339188275543</v>
      </c>
      <c r="BK118" s="142">
        <f t="shared" si="11"/>
        <v>5.2999999999999998E-4</v>
      </c>
      <c r="BL118" s="143">
        <f t="shared" si="12"/>
        <v>2.3287453999999999</v>
      </c>
    </row>
    <row r="119" spans="1:64" x14ac:dyDescent="0.3">
      <c r="A119" s="148" t="s">
        <v>277</v>
      </c>
      <c r="B119" s="144">
        <v>0</v>
      </c>
      <c r="C119" s="145">
        <v>0</v>
      </c>
      <c r="D119" s="145">
        <v>0</v>
      </c>
      <c r="E119" s="145">
        <v>0</v>
      </c>
      <c r="F119" s="145">
        <v>0</v>
      </c>
      <c r="G119" s="145">
        <v>0</v>
      </c>
      <c r="H119" s="146">
        <v>0</v>
      </c>
      <c r="I119" s="144">
        <v>0</v>
      </c>
      <c r="J119" s="145">
        <v>0</v>
      </c>
      <c r="K119" s="145">
        <v>0</v>
      </c>
      <c r="L119" s="145">
        <v>0</v>
      </c>
      <c r="M119" s="145">
        <v>0</v>
      </c>
      <c r="N119" s="145">
        <v>0</v>
      </c>
      <c r="O119" s="146">
        <v>0</v>
      </c>
      <c r="P119" s="144">
        <v>0</v>
      </c>
      <c r="Q119" s="145">
        <v>0</v>
      </c>
      <c r="R119" s="145">
        <v>0</v>
      </c>
      <c r="S119" s="145">
        <v>0</v>
      </c>
      <c r="T119" s="145">
        <v>0</v>
      </c>
      <c r="U119" s="145">
        <v>0</v>
      </c>
      <c r="V119" s="146">
        <v>0</v>
      </c>
      <c r="W119" s="144">
        <v>0</v>
      </c>
      <c r="X119" s="145">
        <v>0</v>
      </c>
      <c r="Y119" s="145">
        <v>0</v>
      </c>
      <c r="Z119" s="145">
        <v>0</v>
      </c>
      <c r="AA119" s="145">
        <v>0</v>
      </c>
      <c r="AB119" s="145">
        <v>0</v>
      </c>
      <c r="AC119" s="146">
        <v>0</v>
      </c>
      <c r="AD119" s="144">
        <v>0</v>
      </c>
      <c r="AE119" s="145">
        <v>825.35</v>
      </c>
      <c r="AF119" s="145">
        <v>0</v>
      </c>
      <c r="AG119" s="145">
        <v>0</v>
      </c>
      <c r="AH119" s="145">
        <v>0</v>
      </c>
      <c r="AI119" s="145">
        <v>0</v>
      </c>
      <c r="AJ119" s="146">
        <v>0</v>
      </c>
      <c r="AK119" s="144">
        <v>0</v>
      </c>
      <c r="AL119" s="145">
        <v>0</v>
      </c>
      <c r="AM119" s="145">
        <v>0</v>
      </c>
      <c r="AN119" s="145">
        <v>0</v>
      </c>
      <c r="AO119" s="145">
        <v>0</v>
      </c>
      <c r="AP119" s="145">
        <v>0</v>
      </c>
      <c r="AQ119" s="146">
        <v>0</v>
      </c>
      <c r="AR119" s="145">
        <v>0</v>
      </c>
      <c r="AS119" s="145">
        <v>0</v>
      </c>
      <c r="AT119" s="145">
        <v>0</v>
      </c>
      <c r="AU119" s="145">
        <v>0</v>
      </c>
      <c r="AV119" s="145">
        <v>0</v>
      </c>
      <c r="AW119" s="145">
        <v>0</v>
      </c>
      <c r="AX119" s="146">
        <v>0</v>
      </c>
      <c r="AY119" s="144">
        <v>0</v>
      </c>
      <c r="AZ119" s="145">
        <v>825.35</v>
      </c>
      <c r="BA119" s="145">
        <v>0</v>
      </c>
      <c r="BB119" s="145">
        <v>0</v>
      </c>
      <c r="BC119" s="145">
        <v>0</v>
      </c>
      <c r="BD119" s="145">
        <v>0</v>
      </c>
      <c r="BE119" s="146">
        <v>0</v>
      </c>
      <c r="BF119" s="144">
        <f t="shared" si="13"/>
        <v>0</v>
      </c>
      <c r="BG119" s="145">
        <f t="shared" si="7"/>
        <v>0.82535000000000003</v>
      </c>
      <c r="BH119" s="145">
        <f t="shared" si="8"/>
        <v>0</v>
      </c>
      <c r="BI119" s="145">
        <f t="shared" si="9"/>
        <v>0</v>
      </c>
      <c r="BJ119" s="145">
        <f t="shared" si="10"/>
        <v>0</v>
      </c>
      <c r="BK119" s="145">
        <f t="shared" si="11"/>
        <v>0</v>
      </c>
      <c r="BL119" s="146">
        <f t="shared" si="12"/>
        <v>0</v>
      </c>
    </row>
    <row r="120" spans="1:64" x14ac:dyDescent="0.3">
      <c r="A120" s="147" t="s">
        <v>278</v>
      </c>
      <c r="B120" s="140">
        <v>0</v>
      </c>
      <c r="C120" s="141">
        <v>0</v>
      </c>
      <c r="D120" s="141">
        <v>349</v>
      </c>
      <c r="E120" s="141">
        <v>0</v>
      </c>
      <c r="F120" s="141">
        <v>0</v>
      </c>
      <c r="G120" s="141">
        <v>0</v>
      </c>
      <c r="H120" s="150">
        <v>0</v>
      </c>
      <c r="I120" s="140">
        <v>0</v>
      </c>
      <c r="J120" s="141">
        <v>0</v>
      </c>
      <c r="K120" s="141">
        <v>0</v>
      </c>
      <c r="L120" s="141">
        <v>0</v>
      </c>
      <c r="M120" s="141">
        <v>0</v>
      </c>
      <c r="N120" s="141">
        <v>0</v>
      </c>
      <c r="O120" s="150">
        <v>0</v>
      </c>
      <c r="P120" s="140">
        <v>0</v>
      </c>
      <c r="Q120" s="141">
        <v>0</v>
      </c>
      <c r="R120" s="141">
        <v>0</v>
      </c>
      <c r="S120" s="141">
        <v>0</v>
      </c>
      <c r="T120" s="141">
        <v>0</v>
      </c>
      <c r="U120" s="141">
        <v>0</v>
      </c>
      <c r="V120" s="150">
        <v>0</v>
      </c>
      <c r="W120" s="140">
        <v>0</v>
      </c>
      <c r="X120" s="141">
        <v>0</v>
      </c>
      <c r="Y120" s="141">
        <v>0</v>
      </c>
      <c r="Z120" s="141">
        <v>0</v>
      </c>
      <c r="AA120" s="141">
        <v>0</v>
      </c>
      <c r="AB120" s="141">
        <v>0</v>
      </c>
      <c r="AC120" s="150">
        <v>0</v>
      </c>
      <c r="AD120" s="140">
        <v>0</v>
      </c>
      <c r="AE120" s="141">
        <v>5638.5050593772294</v>
      </c>
      <c r="AF120" s="141">
        <v>507.34</v>
      </c>
      <c r="AG120" s="141">
        <v>6.15848841954571E-3</v>
      </c>
      <c r="AH120" s="141">
        <v>0</v>
      </c>
      <c r="AI120" s="141">
        <v>0</v>
      </c>
      <c r="AJ120" s="150">
        <v>0</v>
      </c>
      <c r="AK120" s="140">
        <v>0</v>
      </c>
      <c r="AL120" s="141">
        <v>0</v>
      </c>
      <c r="AM120" s="141">
        <v>2.17</v>
      </c>
      <c r="AN120" s="141">
        <v>0</v>
      </c>
      <c r="AO120" s="141">
        <v>0</v>
      </c>
      <c r="AP120" s="141">
        <v>0</v>
      </c>
      <c r="AQ120" s="150">
        <v>0</v>
      </c>
      <c r="AR120" s="141">
        <v>0</v>
      </c>
      <c r="AS120" s="141">
        <v>0</v>
      </c>
      <c r="AT120" s="141">
        <v>0</v>
      </c>
      <c r="AU120" s="141">
        <v>0</v>
      </c>
      <c r="AV120" s="141">
        <v>0</v>
      </c>
      <c r="AW120" s="141">
        <v>0</v>
      </c>
      <c r="AX120" s="150">
        <v>0</v>
      </c>
      <c r="AY120" s="140">
        <v>0</v>
      </c>
      <c r="AZ120" s="142">
        <v>5638.5050593772294</v>
      </c>
      <c r="BA120" s="142">
        <v>858.50999999999988</v>
      </c>
      <c r="BB120" s="142">
        <v>6.15848841954571E-3</v>
      </c>
      <c r="BC120" s="142">
        <v>0</v>
      </c>
      <c r="BD120" s="142">
        <v>0</v>
      </c>
      <c r="BE120" s="143">
        <v>0</v>
      </c>
      <c r="BF120" s="210">
        <f t="shared" si="13"/>
        <v>0</v>
      </c>
      <c r="BG120" s="142">
        <f t="shared" si="7"/>
        <v>5.6385050593772297</v>
      </c>
      <c r="BH120" s="142">
        <f t="shared" si="8"/>
        <v>0.85850999999999988</v>
      </c>
      <c r="BI120" s="142">
        <f t="shared" si="9"/>
        <v>6.1584884195457103E-6</v>
      </c>
      <c r="BJ120" s="142">
        <f t="shared" si="10"/>
        <v>0</v>
      </c>
      <c r="BK120" s="142">
        <f t="shared" si="11"/>
        <v>0</v>
      </c>
      <c r="BL120" s="143">
        <f t="shared" si="12"/>
        <v>0</v>
      </c>
    </row>
    <row r="121" spans="1:64" x14ac:dyDescent="0.3">
      <c r="A121" s="148" t="s">
        <v>279</v>
      </c>
      <c r="B121" s="144">
        <v>0</v>
      </c>
      <c r="C121" s="145">
        <v>0</v>
      </c>
      <c r="D121" s="145">
        <v>0</v>
      </c>
      <c r="E121" s="145">
        <v>0</v>
      </c>
      <c r="F121" s="145">
        <v>0</v>
      </c>
      <c r="G121" s="145">
        <v>0</v>
      </c>
      <c r="H121" s="146">
        <v>0</v>
      </c>
      <c r="I121" s="144">
        <v>0</v>
      </c>
      <c r="J121" s="145">
        <v>490.97</v>
      </c>
      <c r="K121" s="145">
        <v>0</v>
      </c>
      <c r="L121" s="145">
        <v>0</v>
      </c>
      <c r="M121" s="145">
        <v>0</v>
      </c>
      <c r="N121" s="145">
        <v>0</v>
      </c>
      <c r="O121" s="146">
        <v>0</v>
      </c>
      <c r="P121" s="144">
        <v>0</v>
      </c>
      <c r="Q121" s="145">
        <v>182.74473999999998</v>
      </c>
      <c r="R121" s="145">
        <v>0</v>
      </c>
      <c r="S121" s="145">
        <v>0</v>
      </c>
      <c r="T121" s="145">
        <v>0</v>
      </c>
      <c r="U121" s="145">
        <v>0</v>
      </c>
      <c r="V121" s="146">
        <v>0</v>
      </c>
      <c r="W121" s="144">
        <v>0</v>
      </c>
      <c r="X121" s="145">
        <v>0</v>
      </c>
      <c r="Y121" s="145">
        <v>0</v>
      </c>
      <c r="Z121" s="145">
        <v>0</v>
      </c>
      <c r="AA121" s="145">
        <v>0</v>
      </c>
      <c r="AB121" s="145">
        <v>0</v>
      </c>
      <c r="AC121" s="146">
        <v>0</v>
      </c>
      <c r="AD121" s="144">
        <v>0</v>
      </c>
      <c r="AE121" s="145">
        <v>30772.185202033299</v>
      </c>
      <c r="AF121" s="145">
        <v>0</v>
      </c>
      <c r="AG121" s="145">
        <v>0</v>
      </c>
      <c r="AH121" s="145">
        <v>0</v>
      </c>
      <c r="AI121" s="145">
        <v>0</v>
      </c>
      <c r="AJ121" s="146">
        <v>0</v>
      </c>
      <c r="AK121" s="144">
        <v>434.59719999999999</v>
      </c>
      <c r="AL121" s="145">
        <v>0</v>
      </c>
      <c r="AM121" s="145">
        <v>0</v>
      </c>
      <c r="AN121" s="145">
        <v>0</v>
      </c>
      <c r="AO121" s="145">
        <v>0</v>
      </c>
      <c r="AP121" s="145">
        <v>0</v>
      </c>
      <c r="AQ121" s="146">
        <v>0</v>
      </c>
      <c r="AR121" s="145">
        <v>0</v>
      </c>
      <c r="AS121" s="145">
        <v>0</v>
      </c>
      <c r="AT121" s="145">
        <v>0</v>
      </c>
      <c r="AU121" s="145">
        <v>0</v>
      </c>
      <c r="AV121" s="145">
        <v>0</v>
      </c>
      <c r="AW121" s="145">
        <v>0</v>
      </c>
      <c r="AX121" s="146">
        <v>0</v>
      </c>
      <c r="AY121" s="144">
        <v>434.59719999999999</v>
      </c>
      <c r="AZ121" s="145">
        <v>31445.899942033298</v>
      </c>
      <c r="BA121" s="145">
        <v>0</v>
      </c>
      <c r="BB121" s="145">
        <v>0</v>
      </c>
      <c r="BC121" s="145">
        <v>0</v>
      </c>
      <c r="BD121" s="145">
        <v>0</v>
      </c>
      <c r="BE121" s="146">
        <v>0</v>
      </c>
      <c r="BF121" s="144">
        <f t="shared" si="13"/>
        <v>0.43459719999999996</v>
      </c>
      <c r="BG121" s="145">
        <f t="shared" si="7"/>
        <v>31.4458999420333</v>
      </c>
      <c r="BH121" s="145">
        <f t="shared" si="8"/>
        <v>0</v>
      </c>
      <c r="BI121" s="145">
        <f t="shared" si="9"/>
        <v>0</v>
      </c>
      <c r="BJ121" s="145">
        <f t="shared" si="10"/>
        <v>0</v>
      </c>
      <c r="BK121" s="145">
        <f t="shared" si="11"/>
        <v>0</v>
      </c>
      <c r="BL121" s="146">
        <f t="shared" si="12"/>
        <v>0</v>
      </c>
    </row>
    <row r="122" spans="1:64" x14ac:dyDescent="0.3">
      <c r="A122" s="147" t="s">
        <v>280</v>
      </c>
      <c r="B122" s="140">
        <v>0</v>
      </c>
      <c r="C122" s="141">
        <v>0</v>
      </c>
      <c r="D122" s="141">
        <v>0</v>
      </c>
      <c r="E122" s="141">
        <v>0</v>
      </c>
      <c r="F122" s="141">
        <v>0</v>
      </c>
      <c r="G122" s="141">
        <v>0</v>
      </c>
      <c r="H122" s="150">
        <v>0</v>
      </c>
      <c r="I122" s="140">
        <v>0</v>
      </c>
      <c r="J122" s="141">
        <v>0</v>
      </c>
      <c r="K122" s="141">
        <v>0</v>
      </c>
      <c r="L122" s="141">
        <v>0</v>
      </c>
      <c r="M122" s="141">
        <v>0</v>
      </c>
      <c r="N122" s="141">
        <v>0</v>
      </c>
      <c r="O122" s="150">
        <v>0</v>
      </c>
      <c r="P122" s="140">
        <v>0</v>
      </c>
      <c r="Q122" s="141">
        <v>0</v>
      </c>
      <c r="R122" s="141">
        <v>0</v>
      </c>
      <c r="S122" s="141">
        <v>0</v>
      </c>
      <c r="T122" s="141">
        <v>0</v>
      </c>
      <c r="U122" s="141">
        <v>0</v>
      </c>
      <c r="V122" s="150">
        <v>0</v>
      </c>
      <c r="W122" s="140">
        <v>0</v>
      </c>
      <c r="X122" s="141">
        <v>0</v>
      </c>
      <c r="Y122" s="141">
        <v>0</v>
      </c>
      <c r="Z122" s="141">
        <v>0</v>
      </c>
      <c r="AA122" s="141">
        <v>0</v>
      </c>
      <c r="AB122" s="141">
        <v>0</v>
      </c>
      <c r="AC122" s="150">
        <v>0</v>
      </c>
      <c r="AD122" s="140">
        <v>0</v>
      </c>
      <c r="AE122" s="141">
        <v>797.41</v>
      </c>
      <c r="AF122" s="141">
        <v>0</v>
      </c>
      <c r="AG122" s="141">
        <v>0</v>
      </c>
      <c r="AH122" s="141">
        <v>0</v>
      </c>
      <c r="AI122" s="141">
        <v>0</v>
      </c>
      <c r="AJ122" s="150">
        <v>0</v>
      </c>
      <c r="AK122" s="140">
        <v>0</v>
      </c>
      <c r="AL122" s="141">
        <v>0</v>
      </c>
      <c r="AM122" s="141">
        <v>0</v>
      </c>
      <c r="AN122" s="141">
        <v>0</v>
      </c>
      <c r="AO122" s="141">
        <v>0</v>
      </c>
      <c r="AP122" s="141">
        <v>0</v>
      </c>
      <c r="AQ122" s="150">
        <v>0</v>
      </c>
      <c r="AR122" s="141">
        <v>0</v>
      </c>
      <c r="AS122" s="141">
        <v>0</v>
      </c>
      <c r="AT122" s="141">
        <v>0</v>
      </c>
      <c r="AU122" s="141">
        <v>0</v>
      </c>
      <c r="AV122" s="141">
        <v>0</v>
      </c>
      <c r="AW122" s="141">
        <v>0</v>
      </c>
      <c r="AX122" s="150">
        <v>0</v>
      </c>
      <c r="AY122" s="140">
        <v>0</v>
      </c>
      <c r="AZ122" s="142">
        <v>797.41</v>
      </c>
      <c r="BA122" s="142">
        <v>0</v>
      </c>
      <c r="BB122" s="142">
        <v>0</v>
      </c>
      <c r="BC122" s="142">
        <v>0</v>
      </c>
      <c r="BD122" s="142">
        <v>0</v>
      </c>
      <c r="BE122" s="143">
        <v>0</v>
      </c>
      <c r="BF122" s="210">
        <f t="shared" si="13"/>
        <v>0</v>
      </c>
      <c r="BG122" s="142">
        <f t="shared" si="7"/>
        <v>0.79740999999999995</v>
      </c>
      <c r="BH122" s="142">
        <f t="shared" si="8"/>
        <v>0</v>
      </c>
      <c r="BI122" s="142">
        <f t="shared" si="9"/>
        <v>0</v>
      </c>
      <c r="BJ122" s="142">
        <f t="shared" si="10"/>
        <v>0</v>
      </c>
      <c r="BK122" s="142">
        <f t="shared" si="11"/>
        <v>0</v>
      </c>
      <c r="BL122" s="143">
        <f t="shared" si="12"/>
        <v>0</v>
      </c>
    </row>
    <row r="123" spans="1:64" s="33" customFormat="1" x14ac:dyDescent="0.3">
      <c r="A123" s="154" t="s">
        <v>72</v>
      </c>
      <c r="B123" s="151">
        <v>0</v>
      </c>
      <c r="C123" s="152">
        <v>26016.508330000001</v>
      </c>
      <c r="D123" s="152">
        <v>29358.679698999997</v>
      </c>
      <c r="E123" s="152">
        <v>0</v>
      </c>
      <c r="F123" s="152">
        <v>0</v>
      </c>
      <c r="G123" s="152">
        <v>0</v>
      </c>
      <c r="H123" s="153">
        <v>0</v>
      </c>
      <c r="I123" s="151">
        <v>0</v>
      </c>
      <c r="J123" s="152">
        <v>0</v>
      </c>
      <c r="K123" s="152">
        <v>87.373000000000005</v>
      </c>
      <c r="L123" s="152">
        <v>581.755</v>
      </c>
      <c r="M123" s="152">
        <v>52.127000000000002</v>
      </c>
      <c r="N123" s="152">
        <v>0</v>
      </c>
      <c r="O123" s="153">
        <v>0</v>
      </c>
      <c r="P123" s="151">
        <v>0</v>
      </c>
      <c r="Q123" s="152">
        <v>2.13226</v>
      </c>
      <c r="R123" s="152">
        <v>1783.5246</v>
      </c>
      <c r="S123" s="152">
        <v>0</v>
      </c>
      <c r="T123" s="152">
        <v>39.649700000000003</v>
      </c>
      <c r="U123" s="152">
        <v>0</v>
      </c>
      <c r="V123" s="153">
        <v>0</v>
      </c>
      <c r="W123" s="151">
        <v>0</v>
      </c>
      <c r="X123" s="152">
        <v>8106.4266100000004</v>
      </c>
      <c r="Y123" s="152">
        <v>100765.28119900002</v>
      </c>
      <c r="Z123" s="152">
        <v>25140.877097999997</v>
      </c>
      <c r="AA123" s="152">
        <v>10.7525669999999</v>
      </c>
      <c r="AB123" s="152">
        <v>0</v>
      </c>
      <c r="AC123" s="153">
        <v>4151</v>
      </c>
      <c r="AD123" s="151">
        <v>8000.65</v>
      </c>
      <c r="AE123" s="152">
        <v>30434.403600000001</v>
      </c>
      <c r="AF123" s="152">
        <v>37260.340095401385</v>
      </c>
      <c r="AG123" s="152">
        <v>51954.397001613223</v>
      </c>
      <c r="AH123" s="152">
        <v>6770.8549999999996</v>
      </c>
      <c r="AI123" s="152">
        <v>0</v>
      </c>
      <c r="AJ123" s="153">
        <v>311.49</v>
      </c>
      <c r="AK123" s="151">
        <v>0</v>
      </c>
      <c r="AL123" s="152">
        <v>0</v>
      </c>
      <c r="AM123" s="152">
        <v>318.92506956400001</v>
      </c>
      <c r="AN123" s="152">
        <v>16.160244804000001</v>
      </c>
      <c r="AO123" s="152">
        <v>52.601203184199996</v>
      </c>
      <c r="AP123" s="152">
        <v>0</v>
      </c>
      <c r="AQ123" s="153">
        <v>0</v>
      </c>
      <c r="AR123" s="152">
        <v>0</v>
      </c>
      <c r="AS123" s="152">
        <v>0</v>
      </c>
      <c r="AT123" s="152">
        <v>0</v>
      </c>
      <c r="AU123" s="152">
        <v>0</v>
      </c>
      <c r="AV123" s="152">
        <v>0</v>
      </c>
      <c r="AW123" s="152">
        <v>0</v>
      </c>
      <c r="AX123" s="153">
        <v>0</v>
      </c>
      <c r="AY123" s="151">
        <v>8000.65</v>
      </c>
      <c r="AZ123" s="152">
        <v>64559.470799999996</v>
      </c>
      <c r="BA123" s="152">
        <v>169574.1236629654</v>
      </c>
      <c r="BB123" s="152">
        <v>77693.189344417216</v>
      </c>
      <c r="BC123" s="152">
        <v>6925.9854701841996</v>
      </c>
      <c r="BD123" s="152">
        <v>0</v>
      </c>
      <c r="BE123" s="153">
        <v>4462.49</v>
      </c>
      <c r="BF123" s="151">
        <f t="shared" si="13"/>
        <v>8.0006500000000003</v>
      </c>
      <c r="BG123" s="152">
        <f t="shared" si="7"/>
        <v>64.5594708</v>
      </c>
      <c r="BH123" s="152">
        <f t="shared" si="8"/>
        <v>169.57412366296541</v>
      </c>
      <c r="BI123" s="152">
        <f t="shared" si="9"/>
        <v>77.69318934441722</v>
      </c>
      <c r="BJ123" s="152">
        <f t="shared" si="10"/>
        <v>6.9259854701841999</v>
      </c>
      <c r="BK123" s="152">
        <f t="shared" si="11"/>
        <v>0</v>
      </c>
      <c r="BL123" s="153">
        <f t="shared" si="12"/>
        <v>4.4624899999999998</v>
      </c>
    </row>
    <row r="124" spans="1:64" x14ac:dyDescent="0.3">
      <c r="A124" s="147" t="s">
        <v>332</v>
      </c>
      <c r="B124" s="140">
        <v>0</v>
      </c>
      <c r="C124" s="141">
        <v>0</v>
      </c>
      <c r="D124" s="141">
        <v>0</v>
      </c>
      <c r="E124" s="141">
        <v>0</v>
      </c>
      <c r="F124" s="141">
        <v>0</v>
      </c>
      <c r="G124" s="141">
        <v>0</v>
      </c>
      <c r="H124" s="150">
        <v>0</v>
      </c>
      <c r="I124" s="140">
        <v>0</v>
      </c>
      <c r="J124" s="141">
        <v>0</v>
      </c>
      <c r="K124" s="141">
        <v>0</v>
      </c>
      <c r="L124" s="141">
        <v>0</v>
      </c>
      <c r="M124" s="141">
        <v>0</v>
      </c>
      <c r="N124" s="141">
        <v>0</v>
      </c>
      <c r="O124" s="150">
        <v>0</v>
      </c>
      <c r="P124" s="140">
        <v>0</v>
      </c>
      <c r="Q124" s="141">
        <v>0</v>
      </c>
      <c r="R124" s="141">
        <v>0</v>
      </c>
      <c r="S124" s="141">
        <v>0</v>
      </c>
      <c r="T124" s="141">
        <v>0</v>
      </c>
      <c r="U124" s="141">
        <v>0</v>
      </c>
      <c r="V124" s="150">
        <v>0</v>
      </c>
      <c r="W124" s="140">
        <v>0</v>
      </c>
      <c r="X124" s="141">
        <v>0</v>
      </c>
      <c r="Y124" s="141">
        <v>0</v>
      </c>
      <c r="Z124" s="141">
        <v>0</v>
      </c>
      <c r="AA124" s="141">
        <v>0</v>
      </c>
      <c r="AB124" s="141">
        <v>0</v>
      </c>
      <c r="AC124" s="150">
        <v>0</v>
      </c>
      <c r="AD124" s="140">
        <v>0</v>
      </c>
      <c r="AE124" s="141">
        <v>0</v>
      </c>
      <c r="AF124" s="141">
        <v>4.1669999999999998</v>
      </c>
      <c r="AG124" s="141">
        <v>0</v>
      </c>
      <c r="AH124" s="141">
        <v>0</v>
      </c>
      <c r="AI124" s="141">
        <v>0</v>
      </c>
      <c r="AJ124" s="150">
        <v>0</v>
      </c>
      <c r="AK124" s="140">
        <v>0</v>
      </c>
      <c r="AL124" s="141">
        <v>0</v>
      </c>
      <c r="AM124" s="141">
        <v>0</v>
      </c>
      <c r="AN124" s="141">
        <v>0</v>
      </c>
      <c r="AO124" s="141">
        <v>0</v>
      </c>
      <c r="AP124" s="141">
        <v>0</v>
      </c>
      <c r="AQ124" s="150">
        <v>0</v>
      </c>
      <c r="AR124" s="141">
        <v>0</v>
      </c>
      <c r="AS124" s="141">
        <v>0</v>
      </c>
      <c r="AT124" s="141">
        <v>0</v>
      </c>
      <c r="AU124" s="141">
        <v>0</v>
      </c>
      <c r="AV124" s="141">
        <v>0</v>
      </c>
      <c r="AW124" s="141">
        <v>0</v>
      </c>
      <c r="AX124" s="150">
        <v>0</v>
      </c>
      <c r="AY124" s="140">
        <v>0</v>
      </c>
      <c r="AZ124" s="142">
        <v>0</v>
      </c>
      <c r="BA124" s="142">
        <v>4.1669999999999998</v>
      </c>
      <c r="BB124" s="142">
        <v>0</v>
      </c>
      <c r="BC124" s="142">
        <v>0</v>
      </c>
      <c r="BD124" s="142">
        <v>0</v>
      </c>
      <c r="BE124" s="143">
        <v>0</v>
      </c>
      <c r="BF124" s="210">
        <f t="shared" si="13"/>
        <v>0</v>
      </c>
      <c r="BG124" s="142">
        <f t="shared" si="7"/>
        <v>0</v>
      </c>
      <c r="BH124" s="142">
        <f t="shared" si="8"/>
        <v>4.1669999999999997E-3</v>
      </c>
      <c r="BI124" s="142">
        <f t="shared" si="9"/>
        <v>0</v>
      </c>
      <c r="BJ124" s="142">
        <f t="shared" si="10"/>
        <v>0</v>
      </c>
      <c r="BK124" s="142">
        <f t="shared" si="11"/>
        <v>0</v>
      </c>
      <c r="BL124" s="143">
        <f t="shared" si="12"/>
        <v>0</v>
      </c>
    </row>
    <row r="125" spans="1:64" x14ac:dyDescent="0.3">
      <c r="A125" s="148" t="s">
        <v>333</v>
      </c>
      <c r="B125" s="144">
        <v>0</v>
      </c>
      <c r="C125" s="145">
        <v>0</v>
      </c>
      <c r="D125" s="145">
        <v>0</v>
      </c>
      <c r="E125" s="145">
        <v>0</v>
      </c>
      <c r="F125" s="145">
        <v>0</v>
      </c>
      <c r="G125" s="145">
        <v>0</v>
      </c>
      <c r="H125" s="146">
        <v>0</v>
      </c>
      <c r="I125" s="144">
        <v>0</v>
      </c>
      <c r="J125" s="145">
        <v>0</v>
      </c>
      <c r="K125" s="145">
        <v>0</v>
      </c>
      <c r="L125" s="145">
        <v>0</v>
      </c>
      <c r="M125" s="145">
        <v>0</v>
      </c>
      <c r="N125" s="145">
        <v>0</v>
      </c>
      <c r="O125" s="146">
        <v>0</v>
      </c>
      <c r="P125" s="144">
        <v>0</v>
      </c>
      <c r="Q125" s="145">
        <v>0</v>
      </c>
      <c r="R125" s="145">
        <v>0</v>
      </c>
      <c r="S125" s="145">
        <v>0</v>
      </c>
      <c r="T125" s="145">
        <v>0</v>
      </c>
      <c r="U125" s="145">
        <v>0</v>
      </c>
      <c r="V125" s="146">
        <v>0</v>
      </c>
      <c r="W125" s="144">
        <v>0</v>
      </c>
      <c r="X125" s="145">
        <v>0</v>
      </c>
      <c r="Y125" s="145">
        <v>0</v>
      </c>
      <c r="Z125" s="145">
        <v>0</v>
      </c>
      <c r="AA125" s="145">
        <v>0</v>
      </c>
      <c r="AB125" s="145">
        <v>0</v>
      </c>
      <c r="AC125" s="146">
        <v>0</v>
      </c>
      <c r="AD125" s="144">
        <v>0</v>
      </c>
      <c r="AE125" s="145">
        <v>3658.46</v>
      </c>
      <c r="AF125" s="145">
        <v>0</v>
      </c>
      <c r="AG125" s="145">
        <v>13762</v>
      </c>
      <c r="AH125" s="145">
        <v>0</v>
      </c>
      <c r="AI125" s="145">
        <v>0</v>
      </c>
      <c r="AJ125" s="146">
        <v>0</v>
      </c>
      <c r="AK125" s="144">
        <v>0</v>
      </c>
      <c r="AL125" s="145">
        <v>0</v>
      </c>
      <c r="AM125" s="145">
        <v>0</v>
      </c>
      <c r="AN125" s="145">
        <v>0</v>
      </c>
      <c r="AO125" s="145">
        <v>0</v>
      </c>
      <c r="AP125" s="145">
        <v>0</v>
      </c>
      <c r="AQ125" s="146">
        <v>0</v>
      </c>
      <c r="AR125" s="145">
        <v>0</v>
      </c>
      <c r="AS125" s="145">
        <v>0</v>
      </c>
      <c r="AT125" s="145">
        <v>0</v>
      </c>
      <c r="AU125" s="145">
        <v>0</v>
      </c>
      <c r="AV125" s="145">
        <v>0</v>
      </c>
      <c r="AW125" s="145">
        <v>0</v>
      </c>
      <c r="AX125" s="146">
        <v>0</v>
      </c>
      <c r="AY125" s="144">
        <v>0</v>
      </c>
      <c r="AZ125" s="145">
        <v>3658.46</v>
      </c>
      <c r="BA125" s="145">
        <v>0</v>
      </c>
      <c r="BB125" s="145">
        <v>13762</v>
      </c>
      <c r="BC125" s="145">
        <v>0</v>
      </c>
      <c r="BD125" s="145">
        <v>0</v>
      </c>
      <c r="BE125" s="146">
        <v>0</v>
      </c>
      <c r="BF125" s="144">
        <f t="shared" si="13"/>
        <v>0</v>
      </c>
      <c r="BG125" s="145">
        <f t="shared" si="7"/>
        <v>3.6584599999999998</v>
      </c>
      <c r="BH125" s="145">
        <f t="shared" si="8"/>
        <v>0</v>
      </c>
      <c r="BI125" s="145">
        <f t="shared" si="9"/>
        <v>13.762</v>
      </c>
      <c r="BJ125" s="145">
        <f t="shared" si="10"/>
        <v>0</v>
      </c>
      <c r="BK125" s="145">
        <f t="shared" si="11"/>
        <v>0</v>
      </c>
      <c r="BL125" s="146">
        <f t="shared" si="12"/>
        <v>0</v>
      </c>
    </row>
    <row r="126" spans="1:64" x14ac:dyDescent="0.3">
      <c r="A126" s="147" t="s">
        <v>197</v>
      </c>
      <c r="B126" s="140">
        <v>0</v>
      </c>
      <c r="C126" s="141">
        <v>0</v>
      </c>
      <c r="D126" s="141">
        <v>491.74607900000001</v>
      </c>
      <c r="E126" s="141">
        <v>0</v>
      </c>
      <c r="F126" s="141">
        <v>0</v>
      </c>
      <c r="G126" s="141">
        <v>0</v>
      </c>
      <c r="H126" s="150">
        <v>0</v>
      </c>
      <c r="I126" s="140">
        <v>0</v>
      </c>
      <c r="J126" s="141">
        <v>0</v>
      </c>
      <c r="K126" s="141">
        <v>0</v>
      </c>
      <c r="L126" s="141">
        <v>0</v>
      </c>
      <c r="M126" s="141">
        <v>0</v>
      </c>
      <c r="N126" s="141">
        <v>0</v>
      </c>
      <c r="O126" s="150">
        <v>0</v>
      </c>
      <c r="P126" s="140">
        <v>0</v>
      </c>
      <c r="Q126" s="141">
        <v>0</v>
      </c>
      <c r="R126" s="141">
        <v>0</v>
      </c>
      <c r="S126" s="141">
        <v>0</v>
      </c>
      <c r="T126" s="141">
        <v>39.56</v>
      </c>
      <c r="U126" s="141">
        <v>0</v>
      </c>
      <c r="V126" s="150">
        <v>0</v>
      </c>
      <c r="W126" s="140">
        <v>0</v>
      </c>
      <c r="X126" s="141">
        <v>0</v>
      </c>
      <c r="Y126" s="141">
        <v>0</v>
      </c>
      <c r="Z126" s="141">
        <v>9.1705400000000008</v>
      </c>
      <c r="AA126" s="141">
        <v>0</v>
      </c>
      <c r="AB126" s="141">
        <v>0</v>
      </c>
      <c r="AC126" s="150">
        <v>0</v>
      </c>
      <c r="AD126" s="140">
        <v>0</v>
      </c>
      <c r="AE126" s="141">
        <v>0</v>
      </c>
      <c r="AF126" s="141">
        <v>10536.663818300003</v>
      </c>
      <c r="AG126" s="141">
        <v>10628.957102652204</v>
      </c>
      <c r="AH126" s="141">
        <v>597.28100000000006</v>
      </c>
      <c r="AI126" s="141">
        <v>0</v>
      </c>
      <c r="AJ126" s="150">
        <v>0</v>
      </c>
      <c r="AK126" s="140">
        <v>0</v>
      </c>
      <c r="AL126" s="141">
        <v>0</v>
      </c>
      <c r="AM126" s="141">
        <v>15.41</v>
      </c>
      <c r="AN126" s="141">
        <v>0</v>
      </c>
      <c r="AO126" s="141">
        <v>0</v>
      </c>
      <c r="AP126" s="141">
        <v>0</v>
      </c>
      <c r="AQ126" s="150">
        <v>0</v>
      </c>
      <c r="AR126" s="141">
        <v>0</v>
      </c>
      <c r="AS126" s="141">
        <v>0</v>
      </c>
      <c r="AT126" s="141">
        <v>0</v>
      </c>
      <c r="AU126" s="141">
        <v>0</v>
      </c>
      <c r="AV126" s="141">
        <v>0</v>
      </c>
      <c r="AW126" s="141">
        <v>0</v>
      </c>
      <c r="AX126" s="150">
        <v>0</v>
      </c>
      <c r="AY126" s="140">
        <v>0</v>
      </c>
      <c r="AZ126" s="142">
        <v>0</v>
      </c>
      <c r="BA126" s="142">
        <v>11043.819897300004</v>
      </c>
      <c r="BB126" s="142">
        <v>10638.127642652204</v>
      </c>
      <c r="BC126" s="142">
        <v>636.84100000000012</v>
      </c>
      <c r="BD126" s="142">
        <v>0</v>
      </c>
      <c r="BE126" s="143">
        <v>0</v>
      </c>
      <c r="BF126" s="210">
        <f t="shared" si="13"/>
        <v>0</v>
      </c>
      <c r="BG126" s="142">
        <f t="shared" si="7"/>
        <v>0</v>
      </c>
      <c r="BH126" s="142">
        <f t="shared" si="8"/>
        <v>11.043819897300004</v>
      </c>
      <c r="BI126" s="142">
        <f t="shared" si="9"/>
        <v>10.638127642652204</v>
      </c>
      <c r="BJ126" s="142">
        <f t="shared" si="10"/>
        <v>0.6368410000000001</v>
      </c>
      <c r="BK126" s="142">
        <f t="shared" si="11"/>
        <v>0</v>
      </c>
      <c r="BL126" s="143">
        <f t="shared" si="12"/>
        <v>0</v>
      </c>
    </row>
    <row r="127" spans="1:64" x14ac:dyDescent="0.3">
      <c r="A127" s="148" t="s">
        <v>198</v>
      </c>
      <c r="B127" s="144">
        <v>0</v>
      </c>
      <c r="C127" s="145">
        <v>0</v>
      </c>
      <c r="D127" s="145">
        <v>2192.5485309999999</v>
      </c>
      <c r="E127" s="145">
        <v>0</v>
      </c>
      <c r="F127" s="145">
        <v>0</v>
      </c>
      <c r="G127" s="145">
        <v>0</v>
      </c>
      <c r="H127" s="146">
        <v>0</v>
      </c>
      <c r="I127" s="144">
        <v>0</v>
      </c>
      <c r="J127" s="145">
        <v>0</v>
      </c>
      <c r="K127" s="145">
        <v>7.7</v>
      </c>
      <c r="L127" s="145">
        <v>0</v>
      </c>
      <c r="M127" s="145">
        <v>0</v>
      </c>
      <c r="N127" s="145">
        <v>0</v>
      </c>
      <c r="O127" s="146">
        <v>0</v>
      </c>
      <c r="P127" s="144">
        <v>0</v>
      </c>
      <c r="Q127" s="145">
        <v>0</v>
      </c>
      <c r="R127" s="145">
        <v>3.4975999999999998</v>
      </c>
      <c r="S127" s="145">
        <v>0</v>
      </c>
      <c r="T127" s="145">
        <v>0</v>
      </c>
      <c r="U127" s="145">
        <v>0</v>
      </c>
      <c r="V127" s="146">
        <v>0</v>
      </c>
      <c r="W127" s="144">
        <v>0</v>
      </c>
      <c r="X127" s="145">
        <v>0</v>
      </c>
      <c r="Y127" s="145">
        <v>19172.289140000001</v>
      </c>
      <c r="Z127" s="145">
        <v>15699</v>
      </c>
      <c r="AA127" s="145">
        <v>0</v>
      </c>
      <c r="AB127" s="145">
        <v>0</v>
      </c>
      <c r="AC127" s="146">
        <v>0</v>
      </c>
      <c r="AD127" s="144">
        <v>0</v>
      </c>
      <c r="AE127" s="145">
        <v>15682.447</v>
      </c>
      <c r="AF127" s="145">
        <v>20354.69827710139</v>
      </c>
      <c r="AG127" s="145">
        <v>0.52029896102101403</v>
      </c>
      <c r="AH127" s="145">
        <v>4889.7649999999994</v>
      </c>
      <c r="AI127" s="145">
        <v>0</v>
      </c>
      <c r="AJ127" s="146">
        <v>0</v>
      </c>
      <c r="AK127" s="144">
        <v>0</v>
      </c>
      <c r="AL127" s="145">
        <v>0</v>
      </c>
      <c r="AM127" s="145">
        <v>0</v>
      </c>
      <c r="AN127" s="145">
        <v>0</v>
      </c>
      <c r="AO127" s="145">
        <v>0</v>
      </c>
      <c r="AP127" s="145">
        <v>0</v>
      </c>
      <c r="AQ127" s="146">
        <v>0</v>
      </c>
      <c r="AR127" s="145">
        <v>0</v>
      </c>
      <c r="AS127" s="145">
        <v>0</v>
      </c>
      <c r="AT127" s="145">
        <v>0</v>
      </c>
      <c r="AU127" s="145">
        <v>0</v>
      </c>
      <c r="AV127" s="145">
        <v>0</v>
      </c>
      <c r="AW127" s="145">
        <v>0</v>
      </c>
      <c r="AX127" s="146">
        <v>0</v>
      </c>
      <c r="AY127" s="144">
        <v>0</v>
      </c>
      <c r="AZ127" s="145">
        <v>15682.447</v>
      </c>
      <c r="BA127" s="145">
        <v>41730.733548101387</v>
      </c>
      <c r="BB127" s="145">
        <v>15699.520298961021</v>
      </c>
      <c r="BC127" s="145">
        <v>4889.7649999999994</v>
      </c>
      <c r="BD127" s="145">
        <v>0</v>
      </c>
      <c r="BE127" s="146">
        <v>0</v>
      </c>
      <c r="BF127" s="144">
        <f t="shared" si="13"/>
        <v>0</v>
      </c>
      <c r="BG127" s="145">
        <f t="shared" si="7"/>
        <v>15.682447</v>
      </c>
      <c r="BH127" s="145">
        <f t="shared" si="8"/>
        <v>41.730733548101384</v>
      </c>
      <c r="BI127" s="145">
        <f t="shared" si="9"/>
        <v>15.699520298961021</v>
      </c>
      <c r="BJ127" s="145">
        <f t="shared" si="10"/>
        <v>4.8897649999999997</v>
      </c>
      <c r="BK127" s="145">
        <f t="shared" si="11"/>
        <v>0</v>
      </c>
      <c r="BL127" s="146">
        <f t="shared" si="12"/>
        <v>0</v>
      </c>
    </row>
    <row r="128" spans="1:64" x14ac:dyDescent="0.3">
      <c r="A128" s="147" t="s">
        <v>199</v>
      </c>
      <c r="B128" s="140">
        <v>0</v>
      </c>
      <c r="C128" s="141">
        <v>5706.6183300000002</v>
      </c>
      <c r="D128" s="141">
        <v>0</v>
      </c>
      <c r="E128" s="141">
        <v>0</v>
      </c>
      <c r="F128" s="141">
        <v>0</v>
      </c>
      <c r="G128" s="141">
        <v>0</v>
      </c>
      <c r="H128" s="150">
        <v>0</v>
      </c>
      <c r="I128" s="140">
        <v>0</v>
      </c>
      <c r="J128" s="141">
        <v>0</v>
      </c>
      <c r="K128" s="141">
        <v>0</v>
      </c>
      <c r="L128" s="141">
        <v>0</v>
      </c>
      <c r="M128" s="141">
        <v>0</v>
      </c>
      <c r="N128" s="141">
        <v>0</v>
      </c>
      <c r="O128" s="150">
        <v>0</v>
      </c>
      <c r="P128" s="140">
        <v>0</v>
      </c>
      <c r="Q128" s="141">
        <v>0</v>
      </c>
      <c r="R128" s="141">
        <v>0</v>
      </c>
      <c r="S128" s="141">
        <v>0</v>
      </c>
      <c r="T128" s="141">
        <v>0</v>
      </c>
      <c r="U128" s="141">
        <v>0</v>
      </c>
      <c r="V128" s="150">
        <v>0</v>
      </c>
      <c r="W128" s="140">
        <v>0</v>
      </c>
      <c r="X128" s="141">
        <v>864.14138000000003</v>
      </c>
      <c r="Y128" s="141">
        <v>0</v>
      </c>
      <c r="Z128" s="141">
        <v>0</v>
      </c>
      <c r="AA128" s="141">
        <v>0</v>
      </c>
      <c r="AB128" s="141">
        <v>0</v>
      </c>
      <c r="AC128" s="150">
        <v>0</v>
      </c>
      <c r="AD128" s="140">
        <v>0</v>
      </c>
      <c r="AE128" s="141">
        <v>6809.4440799999993</v>
      </c>
      <c r="AF128" s="141">
        <v>0</v>
      </c>
      <c r="AG128" s="141">
        <v>0</v>
      </c>
      <c r="AH128" s="141">
        <v>0</v>
      </c>
      <c r="AI128" s="141">
        <v>0</v>
      </c>
      <c r="AJ128" s="150">
        <v>0</v>
      </c>
      <c r="AK128" s="140">
        <v>0</v>
      </c>
      <c r="AL128" s="141">
        <v>0</v>
      </c>
      <c r="AM128" s="141">
        <v>0</v>
      </c>
      <c r="AN128" s="141">
        <v>0</v>
      </c>
      <c r="AO128" s="141">
        <v>0</v>
      </c>
      <c r="AP128" s="141">
        <v>0</v>
      </c>
      <c r="AQ128" s="150">
        <v>0</v>
      </c>
      <c r="AR128" s="141">
        <v>0</v>
      </c>
      <c r="AS128" s="141">
        <v>0</v>
      </c>
      <c r="AT128" s="141">
        <v>0</v>
      </c>
      <c r="AU128" s="141">
        <v>0</v>
      </c>
      <c r="AV128" s="141">
        <v>0</v>
      </c>
      <c r="AW128" s="141">
        <v>0</v>
      </c>
      <c r="AX128" s="150">
        <v>0</v>
      </c>
      <c r="AY128" s="140">
        <v>0</v>
      </c>
      <c r="AZ128" s="142">
        <v>13380.20379</v>
      </c>
      <c r="BA128" s="142">
        <v>0</v>
      </c>
      <c r="BB128" s="142">
        <v>0</v>
      </c>
      <c r="BC128" s="142">
        <v>0</v>
      </c>
      <c r="BD128" s="142">
        <v>0</v>
      </c>
      <c r="BE128" s="143">
        <v>0</v>
      </c>
      <c r="BF128" s="210">
        <f t="shared" si="13"/>
        <v>0</v>
      </c>
      <c r="BG128" s="142">
        <f t="shared" si="7"/>
        <v>13.380203789999999</v>
      </c>
      <c r="BH128" s="142">
        <f t="shared" si="8"/>
        <v>0</v>
      </c>
      <c r="BI128" s="142">
        <f t="shared" si="9"/>
        <v>0</v>
      </c>
      <c r="BJ128" s="142">
        <f t="shared" si="10"/>
        <v>0</v>
      </c>
      <c r="BK128" s="142">
        <f t="shared" si="11"/>
        <v>0</v>
      </c>
      <c r="BL128" s="143">
        <f t="shared" si="12"/>
        <v>0</v>
      </c>
    </row>
    <row r="129" spans="1:64" x14ac:dyDescent="0.3">
      <c r="A129" s="148" t="s">
        <v>200</v>
      </c>
      <c r="B129" s="144">
        <v>0</v>
      </c>
      <c r="C129" s="145">
        <v>0</v>
      </c>
      <c r="D129" s="145">
        <v>79.178640000000001</v>
      </c>
      <c r="E129" s="145">
        <v>0</v>
      </c>
      <c r="F129" s="145">
        <v>0</v>
      </c>
      <c r="G129" s="145">
        <v>0</v>
      </c>
      <c r="H129" s="146">
        <v>0</v>
      </c>
      <c r="I129" s="144">
        <v>0</v>
      </c>
      <c r="J129" s="145">
        <v>0</v>
      </c>
      <c r="K129" s="145">
        <v>0.63800000000000001</v>
      </c>
      <c r="L129" s="145">
        <v>0</v>
      </c>
      <c r="M129" s="145">
        <v>0</v>
      </c>
      <c r="N129" s="145">
        <v>0</v>
      </c>
      <c r="O129" s="146">
        <v>0</v>
      </c>
      <c r="P129" s="144">
        <v>0</v>
      </c>
      <c r="Q129" s="145">
        <v>0</v>
      </c>
      <c r="R129" s="145">
        <v>1080.1963000000001</v>
      </c>
      <c r="S129" s="145">
        <v>0</v>
      </c>
      <c r="T129" s="145">
        <v>0</v>
      </c>
      <c r="U129" s="145">
        <v>0</v>
      </c>
      <c r="V129" s="146">
        <v>0</v>
      </c>
      <c r="W129" s="144">
        <v>0</v>
      </c>
      <c r="X129" s="145">
        <v>514.21427000000006</v>
      </c>
      <c r="Y129" s="145">
        <v>2050.54</v>
      </c>
      <c r="Z129" s="145">
        <v>2110.2266799999998</v>
      </c>
      <c r="AA129" s="145">
        <v>0</v>
      </c>
      <c r="AB129" s="145">
        <v>0</v>
      </c>
      <c r="AC129" s="146">
        <v>0</v>
      </c>
      <c r="AD129" s="144">
        <v>0</v>
      </c>
      <c r="AE129" s="145">
        <v>0</v>
      </c>
      <c r="AF129" s="145">
        <v>0</v>
      </c>
      <c r="AG129" s="145">
        <v>1825.8196</v>
      </c>
      <c r="AH129" s="145">
        <v>0</v>
      </c>
      <c r="AI129" s="145">
        <v>0</v>
      </c>
      <c r="AJ129" s="146">
        <v>0</v>
      </c>
      <c r="AK129" s="144">
        <v>0</v>
      </c>
      <c r="AL129" s="145">
        <v>0</v>
      </c>
      <c r="AM129" s="145">
        <v>73.72</v>
      </c>
      <c r="AN129" s="145">
        <v>0</v>
      </c>
      <c r="AO129" s="145">
        <v>19.56767</v>
      </c>
      <c r="AP129" s="145">
        <v>0</v>
      </c>
      <c r="AQ129" s="146">
        <v>0</v>
      </c>
      <c r="AR129" s="145">
        <v>0</v>
      </c>
      <c r="AS129" s="145">
        <v>0</v>
      </c>
      <c r="AT129" s="145">
        <v>0</v>
      </c>
      <c r="AU129" s="145">
        <v>0</v>
      </c>
      <c r="AV129" s="145">
        <v>0</v>
      </c>
      <c r="AW129" s="145">
        <v>0</v>
      </c>
      <c r="AX129" s="146">
        <v>0</v>
      </c>
      <c r="AY129" s="144">
        <v>0</v>
      </c>
      <c r="AZ129" s="145">
        <v>514.21427000000006</v>
      </c>
      <c r="BA129" s="145">
        <v>3284.2729399999998</v>
      </c>
      <c r="BB129" s="145">
        <v>3936.0462799999996</v>
      </c>
      <c r="BC129" s="145">
        <v>19.56767</v>
      </c>
      <c r="BD129" s="145">
        <v>0</v>
      </c>
      <c r="BE129" s="146">
        <v>0</v>
      </c>
      <c r="BF129" s="144">
        <f t="shared" si="13"/>
        <v>0</v>
      </c>
      <c r="BG129" s="145">
        <f t="shared" si="7"/>
        <v>0.51421427000000008</v>
      </c>
      <c r="BH129" s="145">
        <f t="shared" si="8"/>
        <v>3.2842729399999997</v>
      </c>
      <c r="BI129" s="145">
        <f t="shared" si="9"/>
        <v>3.9360462799999998</v>
      </c>
      <c r="BJ129" s="145">
        <f t="shared" si="10"/>
        <v>1.9567669999999999E-2</v>
      </c>
      <c r="BK129" s="145">
        <f t="shared" si="11"/>
        <v>0</v>
      </c>
      <c r="BL129" s="146">
        <f t="shared" si="12"/>
        <v>0</v>
      </c>
    </row>
    <row r="130" spans="1:64" x14ac:dyDescent="0.3">
      <c r="A130" s="147" t="s">
        <v>203</v>
      </c>
      <c r="B130" s="140">
        <v>0</v>
      </c>
      <c r="C130" s="141">
        <v>20309.89</v>
      </c>
      <c r="D130" s="141">
        <v>12797.369596</v>
      </c>
      <c r="E130" s="141">
        <v>0</v>
      </c>
      <c r="F130" s="141">
        <v>0</v>
      </c>
      <c r="G130" s="141">
        <v>0</v>
      </c>
      <c r="H130" s="150">
        <v>0</v>
      </c>
      <c r="I130" s="140">
        <v>0</v>
      </c>
      <c r="J130" s="141">
        <v>0</v>
      </c>
      <c r="K130" s="141">
        <v>51.912999999999997</v>
      </c>
      <c r="L130" s="141">
        <v>0</v>
      </c>
      <c r="M130" s="141">
        <v>0</v>
      </c>
      <c r="N130" s="141">
        <v>0</v>
      </c>
      <c r="O130" s="150">
        <v>0</v>
      </c>
      <c r="P130" s="140">
        <v>0</v>
      </c>
      <c r="Q130" s="141">
        <v>2.13226</v>
      </c>
      <c r="R130" s="141">
        <v>111.96040000000001</v>
      </c>
      <c r="S130" s="141">
        <v>0</v>
      </c>
      <c r="T130" s="141">
        <v>8.9700000000000002E-2</v>
      </c>
      <c r="U130" s="141">
        <v>0</v>
      </c>
      <c r="V130" s="150">
        <v>0</v>
      </c>
      <c r="W130" s="140">
        <v>0</v>
      </c>
      <c r="X130" s="141">
        <v>6728.07096</v>
      </c>
      <c r="Y130" s="141">
        <v>0</v>
      </c>
      <c r="Z130" s="141">
        <v>0</v>
      </c>
      <c r="AA130" s="141">
        <v>0</v>
      </c>
      <c r="AB130" s="141">
        <v>0</v>
      </c>
      <c r="AC130" s="150">
        <v>0</v>
      </c>
      <c r="AD130" s="140">
        <v>8000.65</v>
      </c>
      <c r="AE130" s="141">
        <v>4284.0525200000002</v>
      </c>
      <c r="AF130" s="141">
        <v>47.652999999999999</v>
      </c>
      <c r="AG130" s="141">
        <v>0</v>
      </c>
      <c r="AH130" s="141">
        <v>1283.809</v>
      </c>
      <c r="AI130" s="141">
        <v>0</v>
      </c>
      <c r="AJ130" s="150">
        <v>311.49</v>
      </c>
      <c r="AK130" s="140">
        <v>0</v>
      </c>
      <c r="AL130" s="141">
        <v>0</v>
      </c>
      <c r="AM130" s="141">
        <v>12.77</v>
      </c>
      <c r="AN130" s="141">
        <v>0</v>
      </c>
      <c r="AO130" s="141">
        <v>7.13</v>
      </c>
      <c r="AP130" s="141">
        <v>0</v>
      </c>
      <c r="AQ130" s="150">
        <v>0</v>
      </c>
      <c r="AR130" s="141">
        <v>0</v>
      </c>
      <c r="AS130" s="141">
        <v>0</v>
      </c>
      <c r="AT130" s="141">
        <v>0</v>
      </c>
      <c r="AU130" s="141">
        <v>0</v>
      </c>
      <c r="AV130" s="141">
        <v>0</v>
      </c>
      <c r="AW130" s="141">
        <v>0</v>
      </c>
      <c r="AX130" s="150">
        <v>0</v>
      </c>
      <c r="AY130" s="140">
        <v>8000.65</v>
      </c>
      <c r="AZ130" s="142">
        <v>31324.14574</v>
      </c>
      <c r="BA130" s="142">
        <v>13021.665996000002</v>
      </c>
      <c r="BB130" s="142">
        <v>0</v>
      </c>
      <c r="BC130" s="142">
        <v>1291.0287000000001</v>
      </c>
      <c r="BD130" s="142">
        <v>0</v>
      </c>
      <c r="BE130" s="143">
        <v>311.49</v>
      </c>
      <c r="BF130" s="210">
        <f t="shared" si="13"/>
        <v>8.0006500000000003</v>
      </c>
      <c r="BG130" s="142">
        <f t="shared" si="7"/>
        <v>31.324145739999999</v>
      </c>
      <c r="BH130" s="142">
        <f t="shared" si="8"/>
        <v>13.021665996000001</v>
      </c>
      <c r="BI130" s="142">
        <f t="shared" si="9"/>
        <v>0</v>
      </c>
      <c r="BJ130" s="142">
        <f t="shared" si="10"/>
        <v>1.2910287</v>
      </c>
      <c r="BK130" s="142">
        <f t="shared" si="11"/>
        <v>0</v>
      </c>
      <c r="BL130" s="143">
        <f t="shared" si="12"/>
        <v>0.31148999999999999</v>
      </c>
    </row>
    <row r="131" spans="1:64" x14ac:dyDescent="0.3">
      <c r="A131" s="148" t="s">
        <v>204</v>
      </c>
      <c r="B131" s="144">
        <v>0</v>
      </c>
      <c r="C131" s="145">
        <v>0</v>
      </c>
      <c r="D131" s="145">
        <v>11108.861153</v>
      </c>
      <c r="E131" s="145">
        <v>0</v>
      </c>
      <c r="F131" s="145">
        <v>0</v>
      </c>
      <c r="G131" s="145">
        <v>0</v>
      </c>
      <c r="H131" s="146">
        <v>0</v>
      </c>
      <c r="I131" s="144">
        <v>0</v>
      </c>
      <c r="J131" s="145">
        <v>0</v>
      </c>
      <c r="K131" s="145">
        <v>0</v>
      </c>
      <c r="L131" s="145">
        <v>2.835</v>
      </c>
      <c r="M131" s="145">
        <v>1.857</v>
      </c>
      <c r="N131" s="145">
        <v>0</v>
      </c>
      <c r="O131" s="146">
        <v>0</v>
      </c>
      <c r="P131" s="144">
        <v>0</v>
      </c>
      <c r="Q131" s="145">
        <v>0</v>
      </c>
      <c r="R131" s="145">
        <v>29.031500000000001</v>
      </c>
      <c r="S131" s="145">
        <v>0</v>
      </c>
      <c r="T131" s="145">
        <v>0</v>
      </c>
      <c r="U131" s="145">
        <v>0</v>
      </c>
      <c r="V131" s="146">
        <v>0</v>
      </c>
      <c r="W131" s="144">
        <v>0</v>
      </c>
      <c r="X131" s="145">
        <v>0</v>
      </c>
      <c r="Y131" s="145">
        <v>2672.4678090000002</v>
      </c>
      <c r="Z131" s="145">
        <v>1385.4798779999999</v>
      </c>
      <c r="AA131" s="145">
        <v>10.7525669999999</v>
      </c>
      <c r="AB131" s="145">
        <v>0</v>
      </c>
      <c r="AC131" s="146">
        <v>0</v>
      </c>
      <c r="AD131" s="144">
        <v>0</v>
      </c>
      <c r="AE131" s="145">
        <v>0</v>
      </c>
      <c r="AF131" s="145">
        <v>6278</v>
      </c>
      <c r="AG131" s="145">
        <v>2942.2</v>
      </c>
      <c r="AH131" s="145">
        <v>0</v>
      </c>
      <c r="AI131" s="145">
        <v>0</v>
      </c>
      <c r="AJ131" s="146">
        <v>0</v>
      </c>
      <c r="AK131" s="144">
        <v>0</v>
      </c>
      <c r="AL131" s="145">
        <v>0</v>
      </c>
      <c r="AM131" s="145">
        <v>207.89506956400001</v>
      </c>
      <c r="AN131" s="145">
        <v>16.160244804000001</v>
      </c>
      <c r="AO131" s="145">
        <v>22.1735331842</v>
      </c>
      <c r="AP131" s="145">
        <v>0</v>
      </c>
      <c r="AQ131" s="146">
        <v>0</v>
      </c>
      <c r="AR131" s="145">
        <v>0</v>
      </c>
      <c r="AS131" s="145">
        <v>0</v>
      </c>
      <c r="AT131" s="145">
        <v>0</v>
      </c>
      <c r="AU131" s="145">
        <v>0</v>
      </c>
      <c r="AV131" s="145">
        <v>0</v>
      </c>
      <c r="AW131" s="145">
        <v>0</v>
      </c>
      <c r="AX131" s="146">
        <v>0</v>
      </c>
      <c r="AY131" s="144">
        <v>0</v>
      </c>
      <c r="AZ131" s="145">
        <v>0</v>
      </c>
      <c r="BA131" s="145">
        <v>20296.255531564002</v>
      </c>
      <c r="BB131" s="145">
        <v>4346.6751228039993</v>
      </c>
      <c r="BC131" s="145">
        <v>34.783100184199895</v>
      </c>
      <c r="BD131" s="145">
        <v>0</v>
      </c>
      <c r="BE131" s="146">
        <v>0</v>
      </c>
      <c r="BF131" s="144">
        <f t="shared" si="13"/>
        <v>0</v>
      </c>
      <c r="BG131" s="145">
        <f t="shared" si="7"/>
        <v>0</v>
      </c>
      <c r="BH131" s="145">
        <f t="shared" si="8"/>
        <v>20.296255531564</v>
      </c>
      <c r="BI131" s="145">
        <f t="shared" si="9"/>
        <v>4.3466751228039993</v>
      </c>
      <c r="BJ131" s="145">
        <f t="shared" si="10"/>
        <v>3.4783100184199896E-2</v>
      </c>
      <c r="BK131" s="145">
        <f t="shared" si="11"/>
        <v>0</v>
      </c>
      <c r="BL131" s="146">
        <f t="shared" si="12"/>
        <v>0</v>
      </c>
    </row>
    <row r="132" spans="1:64" x14ac:dyDescent="0.3">
      <c r="A132" s="147" t="s">
        <v>206</v>
      </c>
      <c r="B132" s="140">
        <v>0</v>
      </c>
      <c r="C132" s="141">
        <v>0</v>
      </c>
      <c r="D132" s="141">
        <v>1182.9896269999999</v>
      </c>
      <c r="E132" s="141">
        <v>0</v>
      </c>
      <c r="F132" s="141">
        <v>0</v>
      </c>
      <c r="G132" s="141">
        <v>0</v>
      </c>
      <c r="H132" s="150">
        <v>0</v>
      </c>
      <c r="I132" s="140">
        <v>0</v>
      </c>
      <c r="J132" s="141">
        <v>0</v>
      </c>
      <c r="K132" s="141">
        <v>27.115000000000002</v>
      </c>
      <c r="L132" s="141">
        <v>578.91999999999996</v>
      </c>
      <c r="M132" s="141">
        <v>50.27</v>
      </c>
      <c r="N132" s="141">
        <v>0</v>
      </c>
      <c r="O132" s="150">
        <v>0</v>
      </c>
      <c r="P132" s="140">
        <v>0</v>
      </c>
      <c r="Q132" s="141">
        <v>0</v>
      </c>
      <c r="R132" s="141">
        <v>419.98259999999999</v>
      </c>
      <c r="S132" s="141">
        <v>0</v>
      </c>
      <c r="T132" s="141">
        <v>0</v>
      </c>
      <c r="U132" s="141">
        <v>0</v>
      </c>
      <c r="V132" s="150">
        <v>0</v>
      </c>
      <c r="W132" s="140">
        <v>0</v>
      </c>
      <c r="X132" s="141">
        <v>0</v>
      </c>
      <c r="Y132" s="141">
        <v>42124.116500000004</v>
      </c>
      <c r="Z132" s="141">
        <v>5937</v>
      </c>
      <c r="AA132" s="141">
        <v>0</v>
      </c>
      <c r="AB132" s="141">
        <v>0</v>
      </c>
      <c r="AC132" s="150">
        <v>0</v>
      </c>
      <c r="AD132" s="140">
        <v>0</v>
      </c>
      <c r="AE132" s="141">
        <v>0</v>
      </c>
      <c r="AF132" s="141">
        <v>17.392999999999997</v>
      </c>
      <c r="AG132" s="141">
        <v>22794.9</v>
      </c>
      <c r="AH132" s="141">
        <v>0</v>
      </c>
      <c r="AI132" s="141">
        <v>0</v>
      </c>
      <c r="AJ132" s="150">
        <v>0</v>
      </c>
      <c r="AK132" s="140">
        <v>0</v>
      </c>
      <c r="AL132" s="141">
        <v>0</v>
      </c>
      <c r="AM132" s="141">
        <v>9.1300000000000008</v>
      </c>
      <c r="AN132" s="141">
        <v>0</v>
      </c>
      <c r="AO132" s="141">
        <v>3.73</v>
      </c>
      <c r="AP132" s="141">
        <v>0</v>
      </c>
      <c r="AQ132" s="150">
        <v>0</v>
      </c>
      <c r="AR132" s="141">
        <v>0</v>
      </c>
      <c r="AS132" s="141">
        <v>0</v>
      </c>
      <c r="AT132" s="141">
        <v>0</v>
      </c>
      <c r="AU132" s="141">
        <v>0</v>
      </c>
      <c r="AV132" s="141">
        <v>0</v>
      </c>
      <c r="AW132" s="141">
        <v>0</v>
      </c>
      <c r="AX132" s="150">
        <v>0</v>
      </c>
      <c r="AY132" s="140">
        <v>0</v>
      </c>
      <c r="AZ132" s="142">
        <v>0</v>
      </c>
      <c r="BA132" s="142">
        <v>43780.726727000001</v>
      </c>
      <c r="BB132" s="142">
        <v>29310.82</v>
      </c>
      <c r="BC132" s="142">
        <v>54</v>
      </c>
      <c r="BD132" s="142">
        <v>0</v>
      </c>
      <c r="BE132" s="143">
        <v>0</v>
      </c>
      <c r="BF132" s="210">
        <f t="shared" si="13"/>
        <v>0</v>
      </c>
      <c r="BG132" s="142">
        <f t="shared" ref="BG132:BG134" si="14">AZ132/1000</f>
        <v>0</v>
      </c>
      <c r="BH132" s="142">
        <f t="shared" ref="BH132:BH134" si="15">BA132/1000</f>
        <v>43.780726727000001</v>
      </c>
      <c r="BI132" s="142">
        <f t="shared" ref="BI132:BI134" si="16">BB132/1000</f>
        <v>29.31082</v>
      </c>
      <c r="BJ132" s="142">
        <f t="shared" ref="BJ132:BJ134" si="17">BC132/1000</f>
        <v>5.3999999999999999E-2</v>
      </c>
      <c r="BK132" s="142">
        <f t="shared" ref="BK132:BK134" si="18">BD132/1000</f>
        <v>0</v>
      </c>
      <c r="BL132" s="143">
        <f t="shared" ref="BL132:BL134" si="19">BE132/1000</f>
        <v>0</v>
      </c>
    </row>
    <row r="133" spans="1:64" x14ac:dyDescent="0.3">
      <c r="A133" s="148" t="s">
        <v>363</v>
      </c>
      <c r="B133" s="144">
        <v>0</v>
      </c>
      <c r="C133" s="145">
        <v>0</v>
      </c>
      <c r="D133" s="145">
        <v>0</v>
      </c>
      <c r="E133" s="145">
        <v>0</v>
      </c>
      <c r="F133" s="145">
        <v>0</v>
      </c>
      <c r="G133" s="145">
        <v>0</v>
      </c>
      <c r="H133" s="146">
        <v>0</v>
      </c>
      <c r="I133" s="144">
        <v>0</v>
      </c>
      <c r="J133" s="145">
        <v>0</v>
      </c>
      <c r="K133" s="145">
        <v>0</v>
      </c>
      <c r="L133" s="145">
        <v>0</v>
      </c>
      <c r="M133" s="145">
        <v>0</v>
      </c>
      <c r="N133" s="145">
        <v>0</v>
      </c>
      <c r="O133" s="146">
        <v>0</v>
      </c>
      <c r="P133" s="144">
        <v>0</v>
      </c>
      <c r="Q133" s="145">
        <v>0</v>
      </c>
      <c r="R133" s="145">
        <v>0</v>
      </c>
      <c r="S133" s="145">
        <v>0</v>
      </c>
      <c r="T133" s="145">
        <v>0</v>
      </c>
      <c r="U133" s="145">
        <v>0</v>
      </c>
      <c r="V133" s="146">
        <v>0</v>
      </c>
      <c r="W133" s="144">
        <v>0</v>
      </c>
      <c r="X133" s="145">
        <v>0</v>
      </c>
      <c r="Y133" s="145">
        <v>34030</v>
      </c>
      <c r="Z133" s="145">
        <v>0</v>
      </c>
      <c r="AA133" s="145">
        <v>0</v>
      </c>
      <c r="AB133" s="145">
        <v>0</v>
      </c>
      <c r="AC133" s="146">
        <v>4151</v>
      </c>
      <c r="AD133" s="144">
        <v>0</v>
      </c>
      <c r="AE133" s="145">
        <v>0</v>
      </c>
      <c r="AF133" s="145">
        <v>0</v>
      </c>
      <c r="AG133" s="145">
        <v>0</v>
      </c>
      <c r="AH133" s="145">
        <v>0</v>
      </c>
      <c r="AI133" s="145">
        <v>0</v>
      </c>
      <c r="AJ133" s="146">
        <v>0</v>
      </c>
      <c r="AK133" s="144">
        <v>0</v>
      </c>
      <c r="AL133" s="145">
        <v>0</v>
      </c>
      <c r="AM133" s="145">
        <v>0</v>
      </c>
      <c r="AN133" s="145">
        <v>0</v>
      </c>
      <c r="AO133" s="145">
        <v>0</v>
      </c>
      <c r="AP133" s="145">
        <v>0</v>
      </c>
      <c r="AQ133" s="146">
        <v>0</v>
      </c>
      <c r="AR133" s="145">
        <v>0</v>
      </c>
      <c r="AS133" s="145">
        <v>0</v>
      </c>
      <c r="AT133" s="145">
        <v>0</v>
      </c>
      <c r="AU133" s="145">
        <v>0</v>
      </c>
      <c r="AV133" s="145">
        <v>0</v>
      </c>
      <c r="AW133" s="145">
        <v>0</v>
      </c>
      <c r="AX133" s="146">
        <v>0</v>
      </c>
      <c r="AY133" s="144">
        <v>0</v>
      </c>
      <c r="AZ133" s="145">
        <v>0</v>
      </c>
      <c r="BA133" s="145">
        <v>34030</v>
      </c>
      <c r="BB133" s="145">
        <v>0</v>
      </c>
      <c r="BC133" s="145">
        <v>0</v>
      </c>
      <c r="BD133" s="145">
        <v>0</v>
      </c>
      <c r="BE133" s="146">
        <v>4151</v>
      </c>
      <c r="BF133" s="144">
        <f t="shared" ref="BF133:BF134" si="20">AY133/1000</f>
        <v>0</v>
      </c>
      <c r="BG133" s="145">
        <f t="shared" si="14"/>
        <v>0</v>
      </c>
      <c r="BH133" s="145">
        <f t="shared" si="15"/>
        <v>34.03</v>
      </c>
      <c r="BI133" s="145">
        <f t="shared" si="16"/>
        <v>0</v>
      </c>
      <c r="BJ133" s="145">
        <f t="shared" si="17"/>
        <v>0</v>
      </c>
      <c r="BK133" s="145">
        <f t="shared" si="18"/>
        <v>0</v>
      </c>
      <c r="BL133" s="146">
        <f t="shared" si="19"/>
        <v>4.1509999999999998</v>
      </c>
    </row>
    <row r="134" spans="1:64" x14ac:dyDescent="0.3">
      <c r="A134" s="196" t="s">
        <v>207</v>
      </c>
      <c r="B134" s="197">
        <v>0</v>
      </c>
      <c r="C134" s="198">
        <v>0</v>
      </c>
      <c r="D134" s="198">
        <v>1505.9860729999996</v>
      </c>
      <c r="E134" s="198">
        <v>0</v>
      </c>
      <c r="F134" s="198">
        <v>0</v>
      </c>
      <c r="G134" s="198">
        <v>0</v>
      </c>
      <c r="H134" s="199">
        <v>0</v>
      </c>
      <c r="I134" s="197">
        <v>0</v>
      </c>
      <c r="J134" s="198">
        <v>0</v>
      </c>
      <c r="K134" s="198">
        <v>7.0000000000000001E-3</v>
      </c>
      <c r="L134" s="198">
        <v>0</v>
      </c>
      <c r="M134" s="198">
        <v>0</v>
      </c>
      <c r="N134" s="198">
        <v>0</v>
      </c>
      <c r="O134" s="199">
        <v>0</v>
      </c>
      <c r="P134" s="197">
        <v>0</v>
      </c>
      <c r="Q134" s="198">
        <v>0</v>
      </c>
      <c r="R134" s="198">
        <v>138.8562</v>
      </c>
      <c r="S134" s="198">
        <v>0</v>
      </c>
      <c r="T134" s="198">
        <v>0</v>
      </c>
      <c r="U134" s="198">
        <v>0</v>
      </c>
      <c r="V134" s="199">
        <v>0</v>
      </c>
      <c r="W134" s="197">
        <v>0</v>
      </c>
      <c r="X134" s="198">
        <v>0</v>
      </c>
      <c r="Y134" s="198">
        <v>715.86775</v>
      </c>
      <c r="Z134" s="198">
        <v>0</v>
      </c>
      <c r="AA134" s="198">
        <v>0</v>
      </c>
      <c r="AB134" s="198">
        <v>0</v>
      </c>
      <c r="AC134" s="199">
        <v>0</v>
      </c>
      <c r="AD134" s="197">
        <v>0</v>
      </c>
      <c r="AE134" s="198">
        <v>0</v>
      </c>
      <c r="AF134" s="198">
        <v>21.765000000000001</v>
      </c>
      <c r="AG134" s="198">
        <v>0</v>
      </c>
      <c r="AH134" s="198">
        <v>0</v>
      </c>
      <c r="AI134" s="198">
        <v>0</v>
      </c>
      <c r="AJ134" s="199">
        <v>0</v>
      </c>
      <c r="AK134" s="197">
        <v>0</v>
      </c>
      <c r="AL134" s="198">
        <v>0</v>
      </c>
      <c r="AM134" s="198">
        <v>0</v>
      </c>
      <c r="AN134" s="198">
        <v>0</v>
      </c>
      <c r="AO134" s="198">
        <v>0</v>
      </c>
      <c r="AP134" s="198">
        <v>0</v>
      </c>
      <c r="AQ134" s="199">
        <v>0</v>
      </c>
      <c r="AR134" s="198">
        <v>0</v>
      </c>
      <c r="AS134" s="198">
        <v>0</v>
      </c>
      <c r="AT134" s="198">
        <v>0</v>
      </c>
      <c r="AU134" s="198">
        <v>0</v>
      </c>
      <c r="AV134" s="198">
        <v>0</v>
      </c>
      <c r="AW134" s="198">
        <v>0</v>
      </c>
      <c r="AX134" s="199">
        <v>0</v>
      </c>
      <c r="AY134" s="197">
        <v>0</v>
      </c>
      <c r="AZ134" s="191">
        <v>0</v>
      </c>
      <c r="BA134" s="191">
        <v>2382.4820229999996</v>
      </c>
      <c r="BB134" s="191">
        <v>0</v>
      </c>
      <c r="BC134" s="191">
        <v>0</v>
      </c>
      <c r="BD134" s="191">
        <v>0</v>
      </c>
      <c r="BE134" s="193">
        <v>0</v>
      </c>
      <c r="BF134" s="211">
        <f t="shared" si="20"/>
        <v>0</v>
      </c>
      <c r="BG134" s="191">
        <f t="shared" si="14"/>
        <v>0</v>
      </c>
      <c r="BH134" s="191">
        <f t="shared" si="15"/>
        <v>2.3824820229999997</v>
      </c>
      <c r="BI134" s="191">
        <f t="shared" si="16"/>
        <v>0</v>
      </c>
      <c r="BJ134" s="191">
        <f t="shared" si="17"/>
        <v>0</v>
      </c>
      <c r="BK134" s="191">
        <f t="shared" si="18"/>
        <v>0</v>
      </c>
      <c r="BL134" s="193">
        <f t="shared" si="19"/>
        <v>0</v>
      </c>
    </row>
  </sheetData>
  <autoFilter ref="A3:BE134" xr:uid="{78597A2A-BD69-4555-B592-54695930191A}"/>
  <mergeCells count="10">
    <mergeCell ref="BF2:BL2"/>
    <mergeCell ref="AY2:BE2"/>
    <mergeCell ref="A1:BE1"/>
    <mergeCell ref="AR2:AX2"/>
    <mergeCell ref="P2:V2"/>
    <mergeCell ref="W2:AC2"/>
    <mergeCell ref="B2:H2"/>
    <mergeCell ref="I2:O2"/>
    <mergeCell ref="AD2:AJ2"/>
    <mergeCell ref="AK2:AQ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25F65-332A-43A0-A583-03946108A651}">
  <dimension ref="A1:AM143"/>
  <sheetViews>
    <sheetView zoomScale="80" zoomScaleNormal="80" workbookViewId="0">
      <pane xSplit="1" ySplit="3" topLeftCell="T64" activePane="bottomRight" state="frozen"/>
      <selection pane="topRight" activeCell="B1" sqref="B1"/>
      <selection pane="bottomLeft" activeCell="A4" sqref="A4"/>
      <selection pane="bottomRight" activeCell="AL95" sqref="AL95:AP103"/>
    </sheetView>
  </sheetViews>
  <sheetFormatPr defaultRowHeight="15.75" x14ac:dyDescent="0.3"/>
  <cols>
    <col min="1" max="1" width="29.88671875" bestFit="1" customWidth="1"/>
    <col min="2" max="2" width="11.6640625" bestFit="1" customWidth="1"/>
    <col min="3" max="3" width="15" bestFit="1" customWidth="1"/>
    <col min="4" max="4" width="16.109375" bestFit="1" customWidth="1"/>
    <col min="5" max="5" width="13" bestFit="1" customWidth="1"/>
    <col min="6" max="6" width="15.44140625" bestFit="1" customWidth="1"/>
    <col min="7" max="7" width="16.109375" bestFit="1" customWidth="1"/>
    <col min="8" max="8" width="11.6640625" bestFit="1" customWidth="1"/>
    <col min="9" max="9" width="11.88671875" bestFit="1" customWidth="1"/>
    <col min="10" max="10" width="16.109375" bestFit="1" customWidth="1"/>
    <col min="11" max="11" width="11.6640625" bestFit="1" customWidth="1"/>
    <col min="12" max="12" width="12.109375" bestFit="1" customWidth="1"/>
    <col min="13" max="13" width="16.109375" bestFit="1" customWidth="1"/>
    <col min="14" max="14" width="11.6640625" bestFit="1" customWidth="1"/>
    <col min="15" max="15" width="13.33203125" bestFit="1" customWidth="1"/>
    <col min="16" max="16" width="16.109375" bestFit="1" customWidth="1"/>
    <col min="17" max="17" width="11.6640625" bestFit="1" customWidth="1"/>
    <col min="18" max="18" width="13.33203125" bestFit="1" customWidth="1"/>
    <col min="19" max="19" width="16.109375" bestFit="1" customWidth="1"/>
    <col min="20" max="20" width="7" bestFit="1" customWidth="1"/>
    <col min="21" max="21" width="14.33203125" bestFit="1" customWidth="1"/>
    <col min="22" max="22" width="13.33203125" bestFit="1" customWidth="1"/>
    <col min="23" max="23" width="7" bestFit="1" customWidth="1"/>
    <col min="24" max="24" width="14.88671875" bestFit="1" customWidth="1"/>
    <col min="25" max="25" width="15" bestFit="1" customWidth="1"/>
    <col min="26" max="26" width="7" bestFit="1" customWidth="1"/>
    <col min="27" max="27" width="15.44140625" bestFit="1" customWidth="1"/>
    <col min="28" max="28" width="13.33203125" bestFit="1" customWidth="1"/>
    <col min="29" max="29" width="10.44140625" bestFit="1" customWidth="1"/>
    <col min="30" max="31" width="15.44140625" bestFit="1" customWidth="1"/>
    <col min="32" max="32" width="7" bestFit="1" customWidth="1"/>
    <col min="33" max="33" width="9" bestFit="1" customWidth="1"/>
    <col min="34" max="34" width="10.44140625" bestFit="1" customWidth="1"/>
    <col min="36" max="36" width="11" bestFit="1" customWidth="1"/>
    <col min="37" max="37" width="5.44140625" bestFit="1" customWidth="1"/>
    <col min="38" max="38" width="7.109375" bestFit="1" customWidth="1"/>
    <col min="39" max="39" width="9.88671875" bestFit="1" customWidth="1"/>
    <col min="41" max="41" width="6.33203125" bestFit="1" customWidth="1"/>
  </cols>
  <sheetData>
    <row r="1" spans="1:34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4" s="33" customFormat="1" x14ac:dyDescent="0.3">
      <c r="A2" s="34" t="s">
        <v>1</v>
      </c>
      <c r="B2" s="214" t="s">
        <v>2</v>
      </c>
      <c r="C2" s="215"/>
      <c r="D2" s="216"/>
      <c r="E2" s="214" t="s">
        <v>3</v>
      </c>
      <c r="F2" s="215"/>
      <c r="G2" s="216"/>
      <c r="H2" s="214" t="s">
        <v>4</v>
      </c>
      <c r="I2" s="215"/>
      <c r="J2" s="216"/>
      <c r="K2" s="214" t="s">
        <v>5</v>
      </c>
      <c r="L2" s="215"/>
      <c r="M2" s="216"/>
      <c r="N2" s="214" t="s">
        <v>6</v>
      </c>
      <c r="O2" s="215"/>
      <c r="P2" s="216"/>
      <c r="Q2" s="214" t="s">
        <v>7</v>
      </c>
      <c r="R2" s="215"/>
      <c r="S2" s="216"/>
      <c r="T2" s="214" t="s">
        <v>8</v>
      </c>
      <c r="U2" s="215"/>
      <c r="V2" s="216"/>
      <c r="W2" s="214" t="s">
        <v>9</v>
      </c>
      <c r="X2" s="215"/>
      <c r="Y2" s="216"/>
      <c r="Z2" s="214" t="s">
        <v>10</v>
      </c>
      <c r="AA2" s="215"/>
      <c r="AB2" s="216"/>
      <c r="AC2" s="214" t="s">
        <v>11</v>
      </c>
      <c r="AD2" s="215"/>
      <c r="AE2" s="216"/>
      <c r="AF2" s="214" t="s">
        <v>12</v>
      </c>
      <c r="AG2" s="215"/>
      <c r="AH2" s="216"/>
    </row>
    <row r="3" spans="1:34" s="33" customFormat="1" ht="16.5" thickBot="1" x14ac:dyDescent="0.35">
      <c r="A3" s="61" t="s">
        <v>13</v>
      </c>
      <c r="B3" s="62" t="s">
        <v>14</v>
      </c>
      <c r="C3" s="63" t="s">
        <v>15</v>
      </c>
      <c r="D3" s="64" t="s">
        <v>16</v>
      </c>
      <c r="E3" s="62" t="s">
        <v>14</v>
      </c>
      <c r="F3" s="63" t="s">
        <v>15</v>
      </c>
      <c r="G3" s="64" t="s">
        <v>16</v>
      </c>
      <c r="H3" s="62" t="s">
        <v>14</v>
      </c>
      <c r="I3" s="63" t="s">
        <v>15</v>
      </c>
      <c r="J3" s="64" t="s">
        <v>16</v>
      </c>
      <c r="K3" s="62" t="s">
        <v>14</v>
      </c>
      <c r="L3" s="63" t="s">
        <v>15</v>
      </c>
      <c r="M3" s="64" t="s">
        <v>16</v>
      </c>
      <c r="N3" s="62" t="s">
        <v>14</v>
      </c>
      <c r="O3" s="63" t="s">
        <v>15</v>
      </c>
      <c r="P3" s="64" t="s">
        <v>16</v>
      </c>
      <c r="Q3" s="62" t="s">
        <v>14</v>
      </c>
      <c r="R3" s="63" t="s">
        <v>15</v>
      </c>
      <c r="S3" s="64" t="s">
        <v>16</v>
      </c>
      <c r="T3" s="62" t="s">
        <v>14</v>
      </c>
      <c r="U3" s="63" t="s">
        <v>15</v>
      </c>
      <c r="V3" s="64" t="s">
        <v>16</v>
      </c>
      <c r="W3" s="62" t="s">
        <v>14</v>
      </c>
      <c r="X3" s="63" t="s">
        <v>15</v>
      </c>
      <c r="Y3" s="64" t="s">
        <v>16</v>
      </c>
      <c r="Z3" s="62" t="s">
        <v>14</v>
      </c>
      <c r="AA3" s="63" t="s">
        <v>15</v>
      </c>
      <c r="AB3" s="64" t="s">
        <v>16</v>
      </c>
      <c r="AC3" s="62" t="s">
        <v>14</v>
      </c>
      <c r="AD3" s="63" t="s">
        <v>15</v>
      </c>
      <c r="AE3" s="64" t="s">
        <v>16</v>
      </c>
      <c r="AF3" s="62" t="s">
        <v>14</v>
      </c>
      <c r="AG3" s="63" t="s">
        <v>15</v>
      </c>
      <c r="AH3" s="64" t="s">
        <v>16</v>
      </c>
    </row>
    <row r="4" spans="1:34" s="33" customFormat="1" x14ac:dyDescent="0.3">
      <c r="A4" s="26" t="s">
        <v>17</v>
      </c>
      <c r="B4" s="27">
        <f>SUM(B5:B29)</f>
        <v>0</v>
      </c>
      <c r="C4" s="28">
        <f t="shared" ref="C4:AB4" si="0">SUM(C5:C29)</f>
        <v>234.7</v>
      </c>
      <c r="D4" s="29">
        <f t="shared" si="0"/>
        <v>0</v>
      </c>
      <c r="E4" s="27">
        <f t="shared" si="0"/>
        <v>4</v>
      </c>
      <c r="F4" s="28">
        <f t="shared" si="0"/>
        <v>25146.516</v>
      </c>
      <c r="G4" s="29">
        <f t="shared" si="0"/>
        <v>1211</v>
      </c>
      <c r="H4" s="27">
        <f t="shared" si="0"/>
        <v>0</v>
      </c>
      <c r="I4" s="28">
        <f t="shared" si="0"/>
        <v>322</v>
      </c>
      <c r="J4" s="29">
        <f t="shared" si="0"/>
        <v>3</v>
      </c>
      <c r="K4" s="27">
        <f t="shared" si="0"/>
        <v>0</v>
      </c>
      <c r="L4" s="28">
        <f t="shared" si="0"/>
        <v>36.67</v>
      </c>
      <c r="M4" s="29">
        <f t="shared" si="0"/>
        <v>0</v>
      </c>
      <c r="N4" s="27">
        <f t="shared" si="0"/>
        <v>160</v>
      </c>
      <c r="O4" s="28">
        <f t="shared" si="0"/>
        <v>1.5469999999999999</v>
      </c>
      <c r="P4" s="29">
        <f t="shared" si="0"/>
        <v>0.86199999999999999</v>
      </c>
      <c r="Q4" s="27">
        <f t="shared" si="0"/>
        <v>0</v>
      </c>
      <c r="R4" s="28">
        <f t="shared" si="0"/>
        <v>128158</v>
      </c>
      <c r="S4" s="29">
        <f t="shared" si="0"/>
        <v>1252</v>
      </c>
      <c r="T4" s="27">
        <f t="shared" si="0"/>
        <v>0</v>
      </c>
      <c r="U4" s="28">
        <f t="shared" si="0"/>
        <v>9634.9166707528857</v>
      </c>
      <c r="V4" s="29">
        <f t="shared" si="0"/>
        <v>1.3063460283884856E-2</v>
      </c>
      <c r="W4" s="27">
        <f t="shared" si="0"/>
        <v>0</v>
      </c>
      <c r="X4" s="28">
        <f t="shared" si="0"/>
        <v>52401.11</v>
      </c>
      <c r="Y4" s="29">
        <f t="shared" si="0"/>
        <v>22177.892</v>
      </c>
      <c r="Z4" s="27">
        <f t="shared" si="0"/>
        <v>0</v>
      </c>
      <c r="AA4" s="28">
        <f t="shared" si="0"/>
        <v>0</v>
      </c>
      <c r="AB4" s="29">
        <f t="shared" si="0"/>
        <v>0</v>
      </c>
      <c r="AC4" s="27">
        <f>SUM(Z4,W4,T4,Q4,N4,K4,H4,E4,B4)</f>
        <v>164</v>
      </c>
      <c r="AD4" s="28">
        <f t="shared" ref="AD4:AE19" si="1">SUM(AA4,X4,U4,R4,O4,L4,I4,F4,C4)</f>
        <v>215935.4596707529</v>
      </c>
      <c r="AE4" s="29">
        <f t="shared" si="1"/>
        <v>24644.767063460284</v>
      </c>
      <c r="AF4" s="30">
        <f>AC4/1000</f>
        <v>0.16400000000000001</v>
      </c>
      <c r="AG4" s="31">
        <f t="shared" ref="AG4:AH19" si="2">AD4/1000</f>
        <v>215.93545967075289</v>
      </c>
      <c r="AH4" s="32">
        <f t="shared" si="2"/>
        <v>24.644767063460282</v>
      </c>
    </row>
    <row r="5" spans="1:34" x14ac:dyDescent="0.3">
      <c r="A5" s="11" t="s">
        <v>149</v>
      </c>
      <c r="B5" s="3">
        <v>0</v>
      </c>
      <c r="C5" s="1">
        <v>0</v>
      </c>
      <c r="D5" s="4">
        <v>0</v>
      </c>
      <c r="E5" s="3">
        <v>0</v>
      </c>
      <c r="F5" s="1">
        <v>0</v>
      </c>
      <c r="G5" s="4">
        <v>0</v>
      </c>
      <c r="H5" s="3">
        <v>0</v>
      </c>
      <c r="I5" s="1">
        <v>0</v>
      </c>
      <c r="J5" s="4">
        <v>0</v>
      </c>
      <c r="K5" s="3">
        <v>0</v>
      </c>
      <c r="L5" s="1">
        <v>0</v>
      </c>
      <c r="M5" s="4">
        <v>0</v>
      </c>
      <c r="N5" s="3">
        <v>0</v>
      </c>
      <c r="O5" s="1">
        <v>0</v>
      </c>
      <c r="P5" s="4">
        <v>0</v>
      </c>
      <c r="Q5" s="3">
        <v>0</v>
      </c>
      <c r="R5" s="1">
        <v>0</v>
      </c>
      <c r="S5" s="4">
        <v>0</v>
      </c>
      <c r="T5" s="3">
        <v>0</v>
      </c>
      <c r="U5" s="1">
        <v>0</v>
      </c>
      <c r="V5" s="4">
        <v>0</v>
      </c>
      <c r="W5" s="3">
        <v>0</v>
      </c>
      <c r="X5" s="1">
        <v>0</v>
      </c>
      <c r="Y5" s="4">
        <v>12.813000000000001</v>
      </c>
      <c r="Z5" s="3">
        <v>0</v>
      </c>
      <c r="AA5" s="1">
        <v>0</v>
      </c>
      <c r="AB5" s="4">
        <v>0</v>
      </c>
      <c r="AC5" s="3">
        <f t="shared" ref="AC5:AE20" si="3">SUM(Z5,W5,T5,Q5,N5,K5,H5,E5,B5)</f>
        <v>0</v>
      </c>
      <c r="AD5" s="1">
        <f t="shared" si="1"/>
        <v>0</v>
      </c>
      <c r="AE5" s="4">
        <f t="shared" si="1"/>
        <v>12.813000000000001</v>
      </c>
      <c r="AF5" s="13">
        <f t="shared" ref="AF5:AH67" si="4">AC5/1000</f>
        <v>0</v>
      </c>
      <c r="AG5" s="14">
        <f t="shared" si="2"/>
        <v>0</v>
      </c>
      <c r="AH5" s="15">
        <f t="shared" si="2"/>
        <v>1.2813000000000001E-2</v>
      </c>
    </row>
    <row r="6" spans="1:34" x14ac:dyDescent="0.3">
      <c r="A6" s="19" t="s">
        <v>150</v>
      </c>
      <c r="B6" s="20">
        <v>0</v>
      </c>
      <c r="C6" s="21">
        <v>0</v>
      </c>
      <c r="D6" s="22">
        <v>0</v>
      </c>
      <c r="E6" s="20">
        <v>0</v>
      </c>
      <c r="F6" s="21">
        <v>0</v>
      </c>
      <c r="G6" s="22">
        <v>0</v>
      </c>
      <c r="H6" s="20">
        <v>0</v>
      </c>
      <c r="I6" s="21">
        <v>0</v>
      </c>
      <c r="J6" s="22">
        <v>0</v>
      </c>
      <c r="K6" s="20">
        <v>0</v>
      </c>
      <c r="L6" s="21">
        <v>0</v>
      </c>
      <c r="M6" s="22">
        <v>0</v>
      </c>
      <c r="N6" s="20">
        <v>0</v>
      </c>
      <c r="O6" s="21">
        <v>0</v>
      </c>
      <c r="P6" s="22">
        <v>0</v>
      </c>
      <c r="Q6" s="20">
        <v>0</v>
      </c>
      <c r="R6" s="21">
        <v>0</v>
      </c>
      <c r="S6" s="22">
        <v>0</v>
      </c>
      <c r="T6" s="20">
        <v>0</v>
      </c>
      <c r="U6" s="21">
        <v>0</v>
      </c>
      <c r="V6" s="22">
        <v>0</v>
      </c>
      <c r="W6" s="20">
        <v>0</v>
      </c>
      <c r="X6" s="21">
        <v>496</v>
      </c>
      <c r="Y6" s="22">
        <v>0</v>
      </c>
      <c r="Z6" s="20">
        <v>0</v>
      </c>
      <c r="AA6" s="21">
        <v>0</v>
      </c>
      <c r="AB6" s="22">
        <v>0</v>
      </c>
      <c r="AC6" s="20">
        <f t="shared" si="3"/>
        <v>0</v>
      </c>
      <c r="AD6" s="21">
        <f t="shared" si="1"/>
        <v>496</v>
      </c>
      <c r="AE6" s="22">
        <f t="shared" si="1"/>
        <v>0</v>
      </c>
      <c r="AF6" s="23">
        <f t="shared" si="4"/>
        <v>0</v>
      </c>
      <c r="AG6" s="24">
        <f t="shared" si="2"/>
        <v>0.496</v>
      </c>
      <c r="AH6" s="25">
        <f t="shared" si="2"/>
        <v>0</v>
      </c>
    </row>
    <row r="7" spans="1:34" x14ac:dyDescent="0.3">
      <c r="A7" s="11" t="s">
        <v>151</v>
      </c>
      <c r="B7" s="3">
        <v>0</v>
      </c>
      <c r="C7" s="1">
        <v>0</v>
      </c>
      <c r="D7" s="4">
        <v>0</v>
      </c>
      <c r="E7" s="3">
        <v>0</v>
      </c>
      <c r="F7" s="1">
        <v>0</v>
      </c>
      <c r="G7" s="4">
        <v>0</v>
      </c>
      <c r="H7" s="3">
        <v>0</v>
      </c>
      <c r="I7" s="1">
        <v>0</v>
      </c>
      <c r="J7" s="4">
        <v>0</v>
      </c>
      <c r="K7" s="3">
        <v>0</v>
      </c>
      <c r="L7" s="1">
        <v>0</v>
      </c>
      <c r="M7" s="4">
        <v>0</v>
      </c>
      <c r="N7" s="3">
        <v>0</v>
      </c>
      <c r="O7" s="1">
        <v>0</v>
      </c>
      <c r="P7" s="4">
        <v>0</v>
      </c>
      <c r="Q7" s="3">
        <v>0</v>
      </c>
      <c r="R7" s="1">
        <v>1429</v>
      </c>
      <c r="S7" s="4">
        <v>0</v>
      </c>
      <c r="T7" s="3">
        <v>0</v>
      </c>
      <c r="U7" s="1">
        <v>2200</v>
      </c>
      <c r="V7" s="4">
        <v>0</v>
      </c>
      <c r="W7" s="3">
        <v>0</v>
      </c>
      <c r="X7" s="1">
        <v>5639.84</v>
      </c>
      <c r="Y7" s="4">
        <v>13</v>
      </c>
      <c r="Z7" s="3">
        <v>0</v>
      </c>
      <c r="AA7" s="1">
        <v>0</v>
      </c>
      <c r="AB7" s="4">
        <v>0</v>
      </c>
      <c r="AC7" s="3">
        <f t="shared" si="3"/>
        <v>0</v>
      </c>
      <c r="AD7" s="1">
        <f t="shared" si="1"/>
        <v>9268.84</v>
      </c>
      <c r="AE7" s="4">
        <f t="shared" si="1"/>
        <v>13</v>
      </c>
      <c r="AF7" s="13">
        <f t="shared" si="4"/>
        <v>0</v>
      </c>
      <c r="AG7" s="14">
        <f t="shared" si="2"/>
        <v>9.2688400000000009</v>
      </c>
      <c r="AH7" s="15">
        <f t="shared" si="2"/>
        <v>1.2999999999999999E-2</v>
      </c>
    </row>
    <row r="8" spans="1:34" x14ac:dyDescent="0.3">
      <c r="A8" s="19" t="s">
        <v>152</v>
      </c>
      <c r="B8" s="20">
        <v>0</v>
      </c>
      <c r="C8" s="21">
        <v>0</v>
      </c>
      <c r="D8" s="22">
        <v>0</v>
      </c>
      <c r="E8" s="20">
        <v>0</v>
      </c>
      <c r="F8" s="21">
        <v>0</v>
      </c>
      <c r="G8" s="22">
        <v>0</v>
      </c>
      <c r="H8" s="20">
        <v>0</v>
      </c>
      <c r="I8" s="21">
        <v>0</v>
      </c>
      <c r="J8" s="22">
        <v>0</v>
      </c>
      <c r="K8" s="20">
        <v>0</v>
      </c>
      <c r="L8" s="21">
        <v>0</v>
      </c>
      <c r="M8" s="22">
        <v>0</v>
      </c>
      <c r="N8" s="20">
        <v>0</v>
      </c>
      <c r="O8" s="21">
        <v>0</v>
      </c>
      <c r="P8" s="22">
        <v>0</v>
      </c>
      <c r="Q8" s="20">
        <v>0</v>
      </c>
      <c r="R8" s="21">
        <v>0</v>
      </c>
      <c r="S8" s="22">
        <v>0</v>
      </c>
      <c r="T8" s="20">
        <v>0</v>
      </c>
      <c r="U8" s="21">
        <v>0</v>
      </c>
      <c r="V8" s="22">
        <v>0</v>
      </c>
      <c r="W8" s="20">
        <v>0</v>
      </c>
      <c r="X8" s="21">
        <v>0</v>
      </c>
      <c r="Y8" s="22">
        <v>8.0790000000000006</v>
      </c>
      <c r="Z8" s="20">
        <v>0</v>
      </c>
      <c r="AA8" s="21">
        <v>0</v>
      </c>
      <c r="AB8" s="22">
        <v>0</v>
      </c>
      <c r="AC8" s="20">
        <f t="shared" si="3"/>
        <v>0</v>
      </c>
      <c r="AD8" s="21">
        <f t="shared" si="1"/>
        <v>0</v>
      </c>
      <c r="AE8" s="22">
        <f t="shared" si="1"/>
        <v>8.0790000000000006</v>
      </c>
      <c r="AF8" s="23">
        <f t="shared" si="4"/>
        <v>0</v>
      </c>
      <c r="AG8" s="24">
        <f t="shared" si="2"/>
        <v>0</v>
      </c>
      <c r="AH8" s="25">
        <f t="shared" si="2"/>
        <v>8.0790000000000011E-3</v>
      </c>
    </row>
    <row r="9" spans="1:34" x14ac:dyDescent="0.3">
      <c r="A9" s="11" t="s">
        <v>153</v>
      </c>
      <c r="B9" s="3">
        <v>0</v>
      </c>
      <c r="C9" s="1">
        <v>0</v>
      </c>
      <c r="D9" s="4">
        <v>0</v>
      </c>
      <c r="E9" s="3">
        <v>0</v>
      </c>
      <c r="F9" s="1">
        <v>352</v>
      </c>
      <c r="G9" s="4">
        <v>0</v>
      </c>
      <c r="H9" s="3">
        <v>0</v>
      </c>
      <c r="I9" s="1">
        <v>0</v>
      </c>
      <c r="J9" s="4">
        <v>0</v>
      </c>
      <c r="K9" s="3">
        <v>0</v>
      </c>
      <c r="L9" s="1">
        <v>0</v>
      </c>
      <c r="M9" s="4">
        <v>0</v>
      </c>
      <c r="N9" s="3">
        <v>0</v>
      </c>
      <c r="O9" s="1">
        <v>0</v>
      </c>
      <c r="P9" s="4">
        <v>0</v>
      </c>
      <c r="Q9" s="3">
        <v>0</v>
      </c>
      <c r="R9" s="1">
        <v>0</v>
      </c>
      <c r="S9" s="4">
        <v>0</v>
      </c>
      <c r="T9" s="3">
        <v>0</v>
      </c>
      <c r="U9" s="1">
        <v>0</v>
      </c>
      <c r="V9" s="4">
        <v>0</v>
      </c>
      <c r="W9" s="3">
        <v>0</v>
      </c>
      <c r="X9" s="1">
        <v>0</v>
      </c>
      <c r="Y9" s="4">
        <v>0</v>
      </c>
      <c r="Z9" s="3">
        <v>0</v>
      </c>
      <c r="AA9" s="1">
        <v>0</v>
      </c>
      <c r="AB9" s="4">
        <v>0</v>
      </c>
      <c r="AC9" s="3">
        <f t="shared" si="3"/>
        <v>0</v>
      </c>
      <c r="AD9" s="1">
        <f t="shared" si="1"/>
        <v>352</v>
      </c>
      <c r="AE9" s="4">
        <f t="shared" si="1"/>
        <v>0</v>
      </c>
      <c r="AF9" s="13">
        <f t="shared" si="4"/>
        <v>0</v>
      </c>
      <c r="AG9" s="14">
        <f t="shared" si="2"/>
        <v>0.35199999999999998</v>
      </c>
      <c r="AH9" s="15">
        <f t="shared" si="2"/>
        <v>0</v>
      </c>
    </row>
    <row r="10" spans="1:34" x14ac:dyDescent="0.3">
      <c r="A10" s="19" t="s">
        <v>154</v>
      </c>
      <c r="B10" s="20">
        <v>0</v>
      </c>
      <c r="C10" s="21">
        <v>0</v>
      </c>
      <c r="D10" s="22">
        <v>0</v>
      </c>
      <c r="E10" s="20">
        <v>0</v>
      </c>
      <c r="F10" s="21">
        <v>0</v>
      </c>
      <c r="G10" s="22">
        <v>0</v>
      </c>
      <c r="H10" s="20">
        <v>0</v>
      </c>
      <c r="I10" s="21">
        <v>0</v>
      </c>
      <c r="J10" s="22">
        <v>0</v>
      </c>
      <c r="K10" s="20">
        <v>0</v>
      </c>
      <c r="L10" s="21">
        <v>0</v>
      </c>
      <c r="M10" s="22">
        <v>0</v>
      </c>
      <c r="N10" s="20">
        <v>0</v>
      </c>
      <c r="O10" s="21">
        <v>0</v>
      </c>
      <c r="P10" s="22">
        <v>0</v>
      </c>
      <c r="Q10" s="20">
        <v>0</v>
      </c>
      <c r="R10" s="21">
        <v>0</v>
      </c>
      <c r="S10" s="22">
        <v>0</v>
      </c>
      <c r="T10" s="20">
        <v>0</v>
      </c>
      <c r="U10" s="21">
        <v>0</v>
      </c>
      <c r="V10" s="22">
        <v>0</v>
      </c>
      <c r="W10" s="20">
        <v>0</v>
      </c>
      <c r="X10" s="21">
        <v>4439</v>
      </c>
      <c r="Y10" s="22">
        <v>0</v>
      </c>
      <c r="Z10" s="20">
        <v>0</v>
      </c>
      <c r="AA10" s="21">
        <v>0</v>
      </c>
      <c r="AB10" s="22">
        <v>0</v>
      </c>
      <c r="AC10" s="20">
        <f t="shared" si="3"/>
        <v>0</v>
      </c>
      <c r="AD10" s="21">
        <f t="shared" si="1"/>
        <v>4439</v>
      </c>
      <c r="AE10" s="22">
        <f t="shared" si="1"/>
        <v>0</v>
      </c>
      <c r="AF10" s="23">
        <f t="shared" si="4"/>
        <v>0</v>
      </c>
      <c r="AG10" s="24">
        <f t="shared" si="2"/>
        <v>4.4390000000000001</v>
      </c>
      <c r="AH10" s="25">
        <f t="shared" si="2"/>
        <v>0</v>
      </c>
    </row>
    <row r="11" spans="1:34" x14ac:dyDescent="0.3">
      <c r="A11" s="11" t="s">
        <v>155</v>
      </c>
      <c r="B11" s="3">
        <v>0</v>
      </c>
      <c r="C11" s="1">
        <v>0</v>
      </c>
      <c r="D11" s="4">
        <v>0</v>
      </c>
      <c r="E11" s="3">
        <v>0</v>
      </c>
      <c r="F11" s="1">
        <v>0</v>
      </c>
      <c r="G11" s="4">
        <v>0</v>
      </c>
      <c r="H11" s="3">
        <v>0</v>
      </c>
      <c r="I11" s="1">
        <v>0</v>
      </c>
      <c r="J11" s="4">
        <v>0</v>
      </c>
      <c r="K11" s="3">
        <v>0</v>
      </c>
      <c r="L11" s="1">
        <v>0</v>
      </c>
      <c r="M11" s="4">
        <v>0</v>
      </c>
      <c r="N11" s="3">
        <v>0</v>
      </c>
      <c r="O11" s="1">
        <v>0</v>
      </c>
      <c r="P11" s="4">
        <v>0</v>
      </c>
      <c r="Q11" s="3">
        <v>0</v>
      </c>
      <c r="R11" s="1">
        <v>120</v>
      </c>
      <c r="S11" s="4">
        <v>0</v>
      </c>
      <c r="T11" s="3">
        <v>0</v>
      </c>
      <c r="U11" s="1">
        <v>215.97941559459593</v>
      </c>
      <c r="V11" s="4">
        <v>0</v>
      </c>
      <c r="W11" s="3">
        <v>0</v>
      </c>
      <c r="X11" s="1">
        <v>5586</v>
      </c>
      <c r="Y11" s="4">
        <v>6</v>
      </c>
      <c r="Z11" s="3">
        <v>0</v>
      </c>
      <c r="AA11" s="1">
        <v>0</v>
      </c>
      <c r="AB11" s="4">
        <v>0</v>
      </c>
      <c r="AC11" s="3">
        <f t="shared" si="3"/>
        <v>0</v>
      </c>
      <c r="AD11" s="1">
        <f t="shared" si="1"/>
        <v>5921.9794155945956</v>
      </c>
      <c r="AE11" s="4">
        <f t="shared" si="1"/>
        <v>6</v>
      </c>
      <c r="AF11" s="13">
        <f t="shared" si="4"/>
        <v>0</v>
      </c>
      <c r="AG11" s="14">
        <f t="shared" si="2"/>
        <v>5.9219794155945955</v>
      </c>
      <c r="AH11" s="15">
        <f t="shared" si="2"/>
        <v>6.0000000000000001E-3</v>
      </c>
    </row>
    <row r="12" spans="1:34" x14ac:dyDescent="0.3">
      <c r="A12" s="19" t="s">
        <v>156</v>
      </c>
      <c r="B12" s="20">
        <v>0</v>
      </c>
      <c r="C12" s="21">
        <v>0</v>
      </c>
      <c r="D12" s="22">
        <v>0</v>
      </c>
      <c r="E12" s="20">
        <v>0</v>
      </c>
      <c r="F12" s="21">
        <v>0</v>
      </c>
      <c r="G12" s="22">
        <v>0</v>
      </c>
      <c r="H12" s="20">
        <v>0</v>
      </c>
      <c r="I12" s="21">
        <v>0</v>
      </c>
      <c r="J12" s="22">
        <v>0</v>
      </c>
      <c r="K12" s="20">
        <v>0</v>
      </c>
      <c r="L12" s="21">
        <v>0</v>
      </c>
      <c r="M12" s="22">
        <v>0</v>
      </c>
      <c r="N12" s="20">
        <v>160</v>
      </c>
      <c r="O12" s="21">
        <v>0</v>
      </c>
      <c r="P12" s="22">
        <v>0</v>
      </c>
      <c r="Q12" s="20">
        <v>0</v>
      </c>
      <c r="R12" s="21">
        <v>0</v>
      </c>
      <c r="S12" s="22">
        <v>0</v>
      </c>
      <c r="T12" s="20">
        <v>0</v>
      </c>
      <c r="U12" s="21">
        <v>0</v>
      </c>
      <c r="V12" s="22">
        <v>0</v>
      </c>
      <c r="W12" s="20">
        <v>0</v>
      </c>
      <c r="X12" s="21">
        <v>0</v>
      </c>
      <c r="Y12" s="22">
        <v>0</v>
      </c>
      <c r="Z12" s="20">
        <v>0</v>
      </c>
      <c r="AA12" s="21">
        <v>0</v>
      </c>
      <c r="AB12" s="22">
        <v>0</v>
      </c>
      <c r="AC12" s="20">
        <f t="shared" si="3"/>
        <v>160</v>
      </c>
      <c r="AD12" s="21">
        <f t="shared" si="1"/>
        <v>0</v>
      </c>
      <c r="AE12" s="22">
        <f t="shared" si="1"/>
        <v>0</v>
      </c>
      <c r="AF12" s="23">
        <f t="shared" si="4"/>
        <v>0.16</v>
      </c>
      <c r="AG12" s="24">
        <f t="shared" si="2"/>
        <v>0</v>
      </c>
      <c r="AH12" s="25">
        <f t="shared" si="2"/>
        <v>0</v>
      </c>
    </row>
    <row r="13" spans="1:34" x14ac:dyDescent="0.3">
      <c r="A13" s="11" t="s">
        <v>157</v>
      </c>
      <c r="B13" s="3">
        <v>0</v>
      </c>
      <c r="C13" s="1">
        <v>0</v>
      </c>
      <c r="D13" s="4">
        <v>0</v>
      </c>
      <c r="E13" s="3">
        <v>0</v>
      </c>
      <c r="F13" s="1">
        <v>0</v>
      </c>
      <c r="G13" s="4">
        <v>0</v>
      </c>
      <c r="H13" s="3">
        <v>0</v>
      </c>
      <c r="I13" s="1">
        <v>0</v>
      </c>
      <c r="J13" s="4">
        <v>0</v>
      </c>
      <c r="K13" s="3">
        <v>0</v>
      </c>
      <c r="L13" s="1">
        <v>0</v>
      </c>
      <c r="M13" s="4">
        <v>0</v>
      </c>
      <c r="N13" s="3">
        <v>0</v>
      </c>
      <c r="O13" s="1">
        <v>0</v>
      </c>
      <c r="P13" s="4">
        <v>0</v>
      </c>
      <c r="Q13" s="3">
        <v>0</v>
      </c>
      <c r="R13" s="1">
        <v>3950</v>
      </c>
      <c r="S13" s="4">
        <v>0</v>
      </c>
      <c r="T13" s="3">
        <v>0</v>
      </c>
      <c r="U13" s="1">
        <v>1328.678430685894</v>
      </c>
      <c r="V13" s="4">
        <v>0</v>
      </c>
      <c r="W13" s="3">
        <v>0</v>
      </c>
      <c r="X13" s="1">
        <v>3547</v>
      </c>
      <c r="Y13" s="4">
        <v>34</v>
      </c>
      <c r="Z13" s="3">
        <v>0</v>
      </c>
      <c r="AA13" s="1">
        <v>0</v>
      </c>
      <c r="AB13" s="4">
        <v>0</v>
      </c>
      <c r="AC13" s="3">
        <f t="shared" si="3"/>
        <v>0</v>
      </c>
      <c r="AD13" s="1">
        <f t="shared" si="1"/>
        <v>8825.6784306858935</v>
      </c>
      <c r="AE13" s="4">
        <f t="shared" si="1"/>
        <v>34</v>
      </c>
      <c r="AF13" s="13">
        <f t="shared" si="4"/>
        <v>0</v>
      </c>
      <c r="AG13" s="14">
        <f t="shared" si="2"/>
        <v>8.825678430685894</v>
      </c>
      <c r="AH13" s="15">
        <f t="shared" si="2"/>
        <v>3.4000000000000002E-2</v>
      </c>
    </row>
    <row r="14" spans="1:34" x14ac:dyDescent="0.3">
      <c r="A14" s="19" t="s">
        <v>158</v>
      </c>
      <c r="B14" s="20">
        <v>0</v>
      </c>
      <c r="C14" s="21">
        <v>0</v>
      </c>
      <c r="D14" s="22">
        <v>0</v>
      </c>
      <c r="E14" s="20">
        <v>0</v>
      </c>
      <c r="F14" s="21">
        <v>0</v>
      </c>
      <c r="G14" s="22">
        <v>0</v>
      </c>
      <c r="H14" s="20">
        <v>0</v>
      </c>
      <c r="I14" s="21">
        <v>0</v>
      </c>
      <c r="J14" s="22">
        <v>0</v>
      </c>
      <c r="K14" s="20">
        <v>0</v>
      </c>
      <c r="L14" s="21">
        <v>0</v>
      </c>
      <c r="M14" s="22">
        <v>0</v>
      </c>
      <c r="N14" s="20">
        <v>0</v>
      </c>
      <c r="O14" s="21">
        <v>0</v>
      </c>
      <c r="P14" s="22">
        <v>0</v>
      </c>
      <c r="Q14" s="20">
        <v>0</v>
      </c>
      <c r="R14" s="21">
        <v>160</v>
      </c>
      <c r="S14" s="22">
        <v>0</v>
      </c>
      <c r="T14" s="20">
        <v>0</v>
      </c>
      <c r="U14" s="21">
        <v>200</v>
      </c>
      <c r="V14" s="22">
        <v>0</v>
      </c>
      <c r="W14" s="20">
        <v>0</v>
      </c>
      <c r="X14" s="21">
        <v>362</v>
      </c>
      <c r="Y14" s="22">
        <v>0</v>
      </c>
      <c r="Z14" s="20">
        <v>0</v>
      </c>
      <c r="AA14" s="21">
        <v>0</v>
      </c>
      <c r="AB14" s="22">
        <v>0</v>
      </c>
      <c r="AC14" s="20">
        <f t="shared" si="3"/>
        <v>0</v>
      </c>
      <c r="AD14" s="21">
        <f t="shared" si="1"/>
        <v>722</v>
      </c>
      <c r="AE14" s="22">
        <f t="shared" si="1"/>
        <v>0</v>
      </c>
      <c r="AF14" s="23">
        <f t="shared" si="4"/>
        <v>0</v>
      </c>
      <c r="AG14" s="24">
        <f t="shared" si="2"/>
        <v>0.72199999999999998</v>
      </c>
      <c r="AH14" s="25">
        <f t="shared" si="2"/>
        <v>0</v>
      </c>
    </row>
    <row r="15" spans="1:34" x14ac:dyDescent="0.3">
      <c r="A15" s="11" t="s">
        <v>159</v>
      </c>
      <c r="B15" s="3">
        <v>0</v>
      </c>
      <c r="C15" s="1">
        <v>0</v>
      </c>
      <c r="D15" s="4">
        <v>0</v>
      </c>
      <c r="E15" s="3">
        <v>0</v>
      </c>
      <c r="F15" s="1">
        <v>0</v>
      </c>
      <c r="G15" s="4">
        <v>0</v>
      </c>
      <c r="H15" s="3">
        <v>0</v>
      </c>
      <c r="I15" s="1">
        <v>0</v>
      </c>
      <c r="J15" s="4">
        <v>0</v>
      </c>
      <c r="K15" s="3">
        <v>0</v>
      </c>
      <c r="L15" s="1">
        <v>0</v>
      </c>
      <c r="M15" s="4">
        <v>0</v>
      </c>
      <c r="N15" s="3">
        <v>0</v>
      </c>
      <c r="O15" s="1">
        <v>1.5469999999999999</v>
      </c>
      <c r="P15" s="4">
        <v>0.86199999999999999</v>
      </c>
      <c r="Q15" s="3">
        <v>0</v>
      </c>
      <c r="R15" s="1">
        <v>13</v>
      </c>
      <c r="S15" s="4">
        <v>0</v>
      </c>
      <c r="T15" s="3">
        <v>0</v>
      </c>
      <c r="U15" s="1">
        <v>0</v>
      </c>
      <c r="V15" s="4">
        <v>0</v>
      </c>
      <c r="W15" s="3">
        <v>0</v>
      </c>
      <c r="X15" s="1">
        <v>47</v>
      </c>
      <c r="Y15" s="4">
        <v>57</v>
      </c>
      <c r="Z15" s="3">
        <v>0</v>
      </c>
      <c r="AA15" s="1">
        <v>0</v>
      </c>
      <c r="AB15" s="4">
        <v>0</v>
      </c>
      <c r="AC15" s="3">
        <f t="shared" si="3"/>
        <v>0</v>
      </c>
      <c r="AD15" s="1">
        <f t="shared" si="1"/>
        <v>61.546999999999997</v>
      </c>
      <c r="AE15" s="4">
        <f t="shared" si="1"/>
        <v>57.862000000000002</v>
      </c>
      <c r="AF15" s="13">
        <f t="shared" si="4"/>
        <v>0</v>
      </c>
      <c r="AG15" s="14">
        <f t="shared" si="2"/>
        <v>6.1546999999999998E-2</v>
      </c>
      <c r="AH15" s="15">
        <f t="shared" si="2"/>
        <v>5.7862000000000004E-2</v>
      </c>
    </row>
    <row r="16" spans="1:34" x14ac:dyDescent="0.3">
      <c r="A16" s="19" t="s">
        <v>160</v>
      </c>
      <c r="B16" s="20">
        <v>0</v>
      </c>
      <c r="C16" s="21">
        <v>0</v>
      </c>
      <c r="D16" s="22">
        <v>0</v>
      </c>
      <c r="E16" s="20">
        <v>0</v>
      </c>
      <c r="F16" s="21">
        <v>0</v>
      </c>
      <c r="G16" s="22">
        <v>0</v>
      </c>
      <c r="H16" s="20">
        <v>0</v>
      </c>
      <c r="I16" s="21">
        <v>0</v>
      </c>
      <c r="J16" s="22">
        <v>0</v>
      </c>
      <c r="K16" s="20">
        <v>0</v>
      </c>
      <c r="L16" s="21">
        <v>0</v>
      </c>
      <c r="M16" s="22">
        <v>0</v>
      </c>
      <c r="N16" s="20">
        <v>0</v>
      </c>
      <c r="O16" s="21">
        <v>0</v>
      </c>
      <c r="P16" s="22">
        <v>0</v>
      </c>
      <c r="Q16" s="20">
        <v>0</v>
      </c>
      <c r="R16" s="21">
        <v>260</v>
      </c>
      <c r="S16" s="22">
        <v>0</v>
      </c>
      <c r="T16" s="20">
        <v>0</v>
      </c>
      <c r="U16" s="21">
        <v>0</v>
      </c>
      <c r="V16" s="22">
        <v>0</v>
      </c>
      <c r="W16" s="20">
        <v>0</v>
      </c>
      <c r="X16" s="21">
        <v>0</v>
      </c>
      <c r="Y16" s="22">
        <v>0</v>
      </c>
      <c r="Z16" s="20">
        <v>0</v>
      </c>
      <c r="AA16" s="21">
        <v>0</v>
      </c>
      <c r="AB16" s="22">
        <v>0</v>
      </c>
      <c r="AC16" s="20">
        <f t="shared" si="3"/>
        <v>0</v>
      </c>
      <c r="AD16" s="21">
        <f t="shared" si="1"/>
        <v>260</v>
      </c>
      <c r="AE16" s="22">
        <f t="shared" si="1"/>
        <v>0</v>
      </c>
      <c r="AF16" s="23">
        <f t="shared" si="4"/>
        <v>0</v>
      </c>
      <c r="AG16" s="24">
        <f t="shared" si="2"/>
        <v>0.26</v>
      </c>
      <c r="AH16" s="25">
        <f t="shared" si="2"/>
        <v>0</v>
      </c>
    </row>
    <row r="17" spans="1:34" x14ac:dyDescent="0.3">
      <c r="A17" s="11" t="s">
        <v>161</v>
      </c>
      <c r="B17" s="3">
        <v>0</v>
      </c>
      <c r="C17" s="1">
        <v>0</v>
      </c>
      <c r="D17" s="4">
        <v>0</v>
      </c>
      <c r="E17" s="3">
        <v>0</v>
      </c>
      <c r="F17" s="1">
        <v>0</v>
      </c>
      <c r="G17" s="4">
        <v>0</v>
      </c>
      <c r="H17" s="3">
        <v>0</v>
      </c>
      <c r="I17" s="1">
        <v>0</v>
      </c>
      <c r="J17" s="4">
        <v>0</v>
      </c>
      <c r="K17" s="3">
        <v>0</v>
      </c>
      <c r="L17" s="1">
        <v>0</v>
      </c>
      <c r="M17" s="4">
        <v>0</v>
      </c>
      <c r="N17" s="3">
        <v>0</v>
      </c>
      <c r="O17" s="1">
        <v>0</v>
      </c>
      <c r="P17" s="4">
        <v>0</v>
      </c>
      <c r="Q17" s="3">
        <v>0</v>
      </c>
      <c r="R17" s="1">
        <v>804</v>
      </c>
      <c r="S17" s="4">
        <v>0</v>
      </c>
      <c r="T17" s="3">
        <v>0</v>
      </c>
      <c r="U17" s="1">
        <v>322.51443990577332</v>
      </c>
      <c r="V17" s="4">
        <v>0</v>
      </c>
      <c r="W17" s="3">
        <v>0</v>
      </c>
      <c r="X17" s="1">
        <v>2137</v>
      </c>
      <c r="Y17" s="4">
        <v>0</v>
      </c>
      <c r="Z17" s="3">
        <v>0</v>
      </c>
      <c r="AA17" s="1">
        <v>0</v>
      </c>
      <c r="AB17" s="4">
        <v>0</v>
      </c>
      <c r="AC17" s="3">
        <f t="shared" si="3"/>
        <v>0</v>
      </c>
      <c r="AD17" s="1">
        <f t="shared" si="1"/>
        <v>3263.5144399057735</v>
      </c>
      <c r="AE17" s="4">
        <f t="shared" si="1"/>
        <v>0</v>
      </c>
      <c r="AF17" s="13">
        <f t="shared" si="4"/>
        <v>0</v>
      </c>
      <c r="AG17" s="14">
        <f t="shared" si="2"/>
        <v>3.2635144399057734</v>
      </c>
      <c r="AH17" s="15">
        <f t="shared" si="2"/>
        <v>0</v>
      </c>
    </row>
    <row r="18" spans="1:34" x14ac:dyDescent="0.3">
      <c r="A18" s="19" t="s">
        <v>162</v>
      </c>
      <c r="B18" s="20">
        <v>0</v>
      </c>
      <c r="C18" s="21">
        <v>58</v>
      </c>
      <c r="D18" s="22">
        <v>0</v>
      </c>
      <c r="E18" s="20">
        <v>0</v>
      </c>
      <c r="F18" s="21">
        <v>175</v>
      </c>
      <c r="G18" s="22">
        <v>0</v>
      </c>
      <c r="H18" s="20">
        <v>0</v>
      </c>
      <c r="I18" s="21">
        <v>0</v>
      </c>
      <c r="J18" s="22">
        <v>0</v>
      </c>
      <c r="K18" s="20">
        <v>0</v>
      </c>
      <c r="L18" s="21">
        <v>0</v>
      </c>
      <c r="M18" s="22">
        <v>0</v>
      </c>
      <c r="N18" s="20">
        <v>0</v>
      </c>
      <c r="O18" s="21">
        <v>0</v>
      </c>
      <c r="P18" s="22">
        <v>0</v>
      </c>
      <c r="Q18" s="20">
        <v>0</v>
      </c>
      <c r="R18" s="21">
        <v>1530</v>
      </c>
      <c r="S18" s="22">
        <v>0</v>
      </c>
      <c r="T18" s="20">
        <v>0</v>
      </c>
      <c r="U18" s="21">
        <v>0</v>
      </c>
      <c r="V18" s="22">
        <v>0</v>
      </c>
      <c r="W18" s="20">
        <v>0</v>
      </c>
      <c r="X18" s="21">
        <v>0</v>
      </c>
      <c r="Y18" s="22">
        <v>0</v>
      </c>
      <c r="Z18" s="20">
        <v>0</v>
      </c>
      <c r="AA18" s="21">
        <v>0</v>
      </c>
      <c r="AB18" s="22">
        <v>0</v>
      </c>
      <c r="AC18" s="20">
        <f t="shared" si="3"/>
        <v>0</v>
      </c>
      <c r="AD18" s="21">
        <f t="shared" si="1"/>
        <v>1763</v>
      </c>
      <c r="AE18" s="22">
        <f t="shared" si="1"/>
        <v>0</v>
      </c>
      <c r="AF18" s="23">
        <f t="shared" si="4"/>
        <v>0</v>
      </c>
      <c r="AG18" s="24">
        <f t="shared" si="2"/>
        <v>1.7629999999999999</v>
      </c>
      <c r="AH18" s="25">
        <f t="shared" si="2"/>
        <v>0</v>
      </c>
    </row>
    <row r="19" spans="1:34" x14ac:dyDescent="0.3">
      <c r="A19" s="11" t="s">
        <v>163</v>
      </c>
      <c r="B19" s="3">
        <v>0</v>
      </c>
      <c r="C19" s="1">
        <v>0</v>
      </c>
      <c r="D19" s="4">
        <v>0</v>
      </c>
      <c r="E19" s="3">
        <v>0</v>
      </c>
      <c r="F19" s="1">
        <v>0</v>
      </c>
      <c r="G19" s="4">
        <v>0</v>
      </c>
      <c r="H19" s="3">
        <v>0</v>
      </c>
      <c r="I19" s="1">
        <v>0</v>
      </c>
      <c r="J19" s="4">
        <v>0</v>
      </c>
      <c r="K19" s="3">
        <v>0</v>
      </c>
      <c r="L19" s="1">
        <v>0</v>
      </c>
      <c r="M19" s="4">
        <v>0</v>
      </c>
      <c r="N19" s="3">
        <v>0</v>
      </c>
      <c r="O19" s="1">
        <v>0</v>
      </c>
      <c r="P19" s="4">
        <v>0</v>
      </c>
      <c r="Q19" s="3">
        <v>0</v>
      </c>
      <c r="R19" s="1">
        <v>0</v>
      </c>
      <c r="S19" s="4">
        <v>0</v>
      </c>
      <c r="T19" s="3">
        <v>0</v>
      </c>
      <c r="U19" s="1">
        <v>0</v>
      </c>
      <c r="V19" s="4">
        <v>0</v>
      </c>
      <c r="W19" s="3">
        <v>0</v>
      </c>
      <c r="X19" s="1">
        <v>0</v>
      </c>
      <c r="Y19" s="4">
        <v>4</v>
      </c>
      <c r="Z19" s="3">
        <v>0</v>
      </c>
      <c r="AA19" s="1">
        <v>0</v>
      </c>
      <c r="AB19" s="4">
        <v>0</v>
      </c>
      <c r="AC19" s="3">
        <f t="shared" si="3"/>
        <v>0</v>
      </c>
      <c r="AD19" s="1">
        <f t="shared" si="1"/>
        <v>0</v>
      </c>
      <c r="AE19" s="4">
        <f t="shared" si="1"/>
        <v>4</v>
      </c>
      <c r="AF19" s="13">
        <f t="shared" si="4"/>
        <v>0</v>
      </c>
      <c r="AG19" s="14">
        <f t="shared" si="2"/>
        <v>0</v>
      </c>
      <c r="AH19" s="15">
        <f t="shared" si="2"/>
        <v>4.0000000000000001E-3</v>
      </c>
    </row>
    <row r="20" spans="1:34" x14ac:dyDescent="0.3">
      <c r="A20" s="19" t="s">
        <v>164</v>
      </c>
      <c r="B20" s="20">
        <v>0</v>
      </c>
      <c r="C20" s="21">
        <v>0</v>
      </c>
      <c r="D20" s="22">
        <v>0</v>
      </c>
      <c r="E20" s="20">
        <v>0</v>
      </c>
      <c r="F20" s="21">
        <v>5507.3109999999997</v>
      </c>
      <c r="G20" s="22">
        <v>0</v>
      </c>
      <c r="H20" s="20">
        <v>0</v>
      </c>
      <c r="I20" s="21">
        <v>0</v>
      </c>
      <c r="J20" s="22">
        <v>0</v>
      </c>
      <c r="K20" s="20">
        <v>0</v>
      </c>
      <c r="L20" s="21">
        <v>0</v>
      </c>
      <c r="M20" s="22">
        <v>0</v>
      </c>
      <c r="N20" s="20">
        <v>0</v>
      </c>
      <c r="O20" s="21">
        <v>0</v>
      </c>
      <c r="P20" s="22">
        <v>0</v>
      </c>
      <c r="Q20" s="20">
        <v>0</v>
      </c>
      <c r="R20" s="21">
        <v>114730</v>
      </c>
      <c r="S20" s="22">
        <v>0</v>
      </c>
      <c r="T20" s="20">
        <v>0</v>
      </c>
      <c r="U20" s="21">
        <v>0</v>
      </c>
      <c r="V20" s="22">
        <v>0</v>
      </c>
      <c r="W20" s="20">
        <v>0</v>
      </c>
      <c r="X20" s="21">
        <v>16489.879999999997</v>
      </c>
      <c r="Y20" s="22">
        <v>8402</v>
      </c>
      <c r="Z20" s="20">
        <v>0</v>
      </c>
      <c r="AA20" s="21">
        <v>0</v>
      </c>
      <c r="AB20" s="22">
        <v>0</v>
      </c>
      <c r="AC20" s="20">
        <f t="shared" si="3"/>
        <v>0</v>
      </c>
      <c r="AD20" s="21">
        <f t="shared" si="3"/>
        <v>136727.19099999999</v>
      </c>
      <c r="AE20" s="22">
        <f t="shared" si="3"/>
        <v>8402</v>
      </c>
      <c r="AF20" s="23">
        <f t="shared" si="4"/>
        <v>0</v>
      </c>
      <c r="AG20" s="24">
        <f t="shared" si="4"/>
        <v>136.727191</v>
      </c>
      <c r="AH20" s="25">
        <f t="shared" si="4"/>
        <v>8.4019999999999992</v>
      </c>
    </row>
    <row r="21" spans="1:34" x14ac:dyDescent="0.3">
      <c r="A21" s="11" t="s">
        <v>165</v>
      </c>
      <c r="B21" s="3">
        <v>0</v>
      </c>
      <c r="C21" s="1">
        <v>0</v>
      </c>
      <c r="D21" s="4">
        <v>0</v>
      </c>
      <c r="E21" s="3">
        <v>0</v>
      </c>
      <c r="F21" s="1">
        <v>0</v>
      </c>
      <c r="G21" s="4">
        <v>0</v>
      </c>
      <c r="H21" s="3">
        <v>0</v>
      </c>
      <c r="I21" s="1">
        <v>0</v>
      </c>
      <c r="J21" s="4">
        <v>0</v>
      </c>
      <c r="K21" s="3">
        <v>0</v>
      </c>
      <c r="L21" s="1">
        <v>0</v>
      </c>
      <c r="M21" s="4">
        <v>0</v>
      </c>
      <c r="N21" s="3">
        <v>0</v>
      </c>
      <c r="O21" s="1">
        <v>0</v>
      </c>
      <c r="P21" s="4">
        <v>0</v>
      </c>
      <c r="Q21" s="3">
        <v>0</v>
      </c>
      <c r="R21" s="1">
        <v>0</v>
      </c>
      <c r="S21" s="4">
        <v>0</v>
      </c>
      <c r="T21" s="3">
        <v>0</v>
      </c>
      <c r="U21" s="1">
        <v>0</v>
      </c>
      <c r="V21" s="4">
        <v>0</v>
      </c>
      <c r="W21" s="3">
        <v>0</v>
      </c>
      <c r="X21" s="1">
        <v>469.39</v>
      </c>
      <c r="Y21" s="4">
        <v>0</v>
      </c>
      <c r="Z21" s="3">
        <v>0</v>
      </c>
      <c r="AA21" s="1">
        <v>0</v>
      </c>
      <c r="AB21" s="4">
        <v>0</v>
      </c>
      <c r="AC21" s="3">
        <f t="shared" ref="AC21:AE83" si="5">SUM(Z21,W21,T21,Q21,N21,K21,H21,E21,B21)</f>
        <v>0</v>
      </c>
      <c r="AD21" s="1">
        <f t="shared" si="5"/>
        <v>469.39</v>
      </c>
      <c r="AE21" s="4">
        <f t="shared" si="5"/>
        <v>0</v>
      </c>
      <c r="AF21" s="13">
        <f t="shared" si="4"/>
        <v>0</v>
      </c>
      <c r="AG21" s="14">
        <f t="shared" si="4"/>
        <v>0.46938999999999997</v>
      </c>
      <c r="AH21" s="15">
        <f t="shared" si="4"/>
        <v>0</v>
      </c>
    </row>
    <row r="22" spans="1:34" x14ac:dyDescent="0.3">
      <c r="A22" s="19" t="s">
        <v>166</v>
      </c>
      <c r="B22" s="20">
        <v>0</v>
      </c>
      <c r="C22" s="21">
        <v>0</v>
      </c>
      <c r="D22" s="22">
        <v>0</v>
      </c>
      <c r="E22" s="20">
        <v>0</v>
      </c>
      <c r="F22" s="21">
        <v>0</v>
      </c>
      <c r="G22" s="22">
        <v>0</v>
      </c>
      <c r="H22" s="20">
        <v>0</v>
      </c>
      <c r="I22" s="21">
        <v>0</v>
      </c>
      <c r="J22" s="22">
        <v>0</v>
      </c>
      <c r="K22" s="20">
        <v>0</v>
      </c>
      <c r="L22" s="21">
        <v>0</v>
      </c>
      <c r="M22" s="22">
        <v>0</v>
      </c>
      <c r="N22" s="20">
        <v>0</v>
      </c>
      <c r="O22" s="21">
        <v>0</v>
      </c>
      <c r="P22" s="22">
        <v>0</v>
      </c>
      <c r="Q22" s="20">
        <v>0</v>
      </c>
      <c r="R22" s="21">
        <v>0</v>
      </c>
      <c r="S22" s="22">
        <v>0</v>
      </c>
      <c r="T22" s="20">
        <v>0</v>
      </c>
      <c r="U22" s="21">
        <v>0</v>
      </c>
      <c r="V22" s="22">
        <v>0</v>
      </c>
      <c r="W22" s="20">
        <v>0</v>
      </c>
      <c r="X22" s="21">
        <v>0</v>
      </c>
      <c r="Y22" s="22">
        <v>2</v>
      </c>
      <c r="Z22" s="20">
        <v>0</v>
      </c>
      <c r="AA22" s="21">
        <v>0</v>
      </c>
      <c r="AB22" s="22">
        <v>0</v>
      </c>
      <c r="AC22" s="20">
        <f t="shared" si="5"/>
        <v>0</v>
      </c>
      <c r="AD22" s="21">
        <f t="shared" si="5"/>
        <v>0</v>
      </c>
      <c r="AE22" s="22">
        <f t="shared" si="5"/>
        <v>2</v>
      </c>
      <c r="AF22" s="23">
        <f t="shared" si="4"/>
        <v>0</v>
      </c>
      <c r="AG22" s="24">
        <f t="shared" si="4"/>
        <v>0</v>
      </c>
      <c r="AH22" s="25">
        <f t="shared" si="4"/>
        <v>2E-3</v>
      </c>
    </row>
    <row r="23" spans="1:34" x14ac:dyDescent="0.3">
      <c r="A23" s="11" t="s">
        <v>167</v>
      </c>
      <c r="B23" s="3">
        <v>0</v>
      </c>
      <c r="C23" s="1">
        <v>0</v>
      </c>
      <c r="D23" s="4">
        <v>0</v>
      </c>
      <c r="E23" s="3">
        <v>0</v>
      </c>
      <c r="F23" s="1">
        <v>0</v>
      </c>
      <c r="G23" s="4">
        <v>0</v>
      </c>
      <c r="H23" s="3">
        <v>0</v>
      </c>
      <c r="I23" s="1">
        <v>0</v>
      </c>
      <c r="J23" s="4">
        <v>0</v>
      </c>
      <c r="K23" s="3">
        <v>0</v>
      </c>
      <c r="L23" s="1">
        <v>0</v>
      </c>
      <c r="M23" s="4">
        <v>0</v>
      </c>
      <c r="N23" s="3">
        <v>0</v>
      </c>
      <c r="O23" s="1">
        <v>0</v>
      </c>
      <c r="P23" s="4">
        <v>0</v>
      </c>
      <c r="Q23" s="3">
        <v>0</v>
      </c>
      <c r="R23" s="1">
        <v>0</v>
      </c>
      <c r="S23" s="4">
        <v>0</v>
      </c>
      <c r="T23" s="3">
        <v>0</v>
      </c>
      <c r="U23" s="1">
        <v>77.744384566622742</v>
      </c>
      <c r="V23" s="4">
        <v>0</v>
      </c>
      <c r="W23" s="3">
        <v>0</v>
      </c>
      <c r="X23" s="1">
        <v>537</v>
      </c>
      <c r="Y23" s="4">
        <v>9</v>
      </c>
      <c r="Z23" s="3">
        <v>0</v>
      </c>
      <c r="AA23" s="1">
        <v>0</v>
      </c>
      <c r="AB23" s="4">
        <v>0</v>
      </c>
      <c r="AC23" s="3">
        <f t="shared" si="5"/>
        <v>0</v>
      </c>
      <c r="AD23" s="1">
        <f t="shared" si="5"/>
        <v>614.74438456662278</v>
      </c>
      <c r="AE23" s="4">
        <f t="shared" si="5"/>
        <v>9</v>
      </c>
      <c r="AF23" s="13">
        <f t="shared" si="4"/>
        <v>0</v>
      </c>
      <c r="AG23" s="14">
        <f t="shared" si="4"/>
        <v>0.61474438456662284</v>
      </c>
      <c r="AH23" s="15">
        <f t="shared" si="4"/>
        <v>8.9999999999999993E-3</v>
      </c>
    </row>
    <row r="24" spans="1:34" x14ac:dyDescent="0.3">
      <c r="A24" s="19" t="s">
        <v>168</v>
      </c>
      <c r="B24" s="20">
        <v>0</v>
      </c>
      <c r="C24" s="21">
        <v>0</v>
      </c>
      <c r="D24" s="22">
        <v>0</v>
      </c>
      <c r="E24" s="20">
        <v>0</v>
      </c>
      <c r="F24" s="21">
        <v>17179.427800000001</v>
      </c>
      <c r="G24" s="22">
        <v>1211</v>
      </c>
      <c r="H24" s="20">
        <v>0</v>
      </c>
      <c r="I24" s="21">
        <v>322</v>
      </c>
      <c r="J24" s="22">
        <v>3</v>
      </c>
      <c r="K24" s="20">
        <v>0</v>
      </c>
      <c r="L24" s="21">
        <v>36.67</v>
      </c>
      <c r="M24" s="22">
        <v>0</v>
      </c>
      <c r="N24" s="20">
        <v>0</v>
      </c>
      <c r="O24" s="21">
        <v>0</v>
      </c>
      <c r="P24" s="22">
        <v>0</v>
      </c>
      <c r="Q24" s="20">
        <v>0</v>
      </c>
      <c r="R24" s="21">
        <v>0</v>
      </c>
      <c r="S24" s="22">
        <v>1252</v>
      </c>
      <c r="T24" s="20">
        <v>0</v>
      </c>
      <c r="U24" s="21">
        <v>0</v>
      </c>
      <c r="V24" s="22">
        <v>1.3063460283884856E-2</v>
      </c>
      <c r="W24" s="20">
        <v>0</v>
      </c>
      <c r="X24" s="21">
        <v>10437</v>
      </c>
      <c r="Y24" s="22">
        <v>13555</v>
      </c>
      <c r="Z24" s="20">
        <v>0</v>
      </c>
      <c r="AA24" s="21">
        <v>0</v>
      </c>
      <c r="AB24" s="22">
        <v>0</v>
      </c>
      <c r="AC24" s="20">
        <f t="shared" si="5"/>
        <v>0</v>
      </c>
      <c r="AD24" s="21">
        <f t="shared" si="5"/>
        <v>27975.097800000003</v>
      </c>
      <c r="AE24" s="22">
        <f t="shared" si="5"/>
        <v>16021.013063460285</v>
      </c>
      <c r="AF24" s="23">
        <f t="shared" si="4"/>
        <v>0</v>
      </c>
      <c r="AG24" s="24">
        <f t="shared" si="4"/>
        <v>27.975097800000004</v>
      </c>
      <c r="AH24" s="25">
        <f t="shared" si="4"/>
        <v>16.021013063460284</v>
      </c>
    </row>
    <row r="25" spans="1:34" x14ac:dyDescent="0.3">
      <c r="A25" s="11" t="s">
        <v>169</v>
      </c>
      <c r="B25" s="3">
        <v>0</v>
      </c>
      <c r="C25" s="1">
        <v>0</v>
      </c>
      <c r="D25" s="4">
        <v>0</v>
      </c>
      <c r="E25" s="3">
        <v>0</v>
      </c>
      <c r="F25" s="1">
        <v>0</v>
      </c>
      <c r="G25" s="4">
        <v>0</v>
      </c>
      <c r="H25" s="3">
        <v>0</v>
      </c>
      <c r="I25" s="1">
        <v>0</v>
      </c>
      <c r="J25" s="4">
        <v>0</v>
      </c>
      <c r="K25" s="3">
        <v>0</v>
      </c>
      <c r="L25" s="1">
        <v>0</v>
      </c>
      <c r="M25" s="4">
        <v>0</v>
      </c>
      <c r="N25" s="3">
        <v>0</v>
      </c>
      <c r="O25" s="1">
        <v>0</v>
      </c>
      <c r="P25" s="4">
        <v>0</v>
      </c>
      <c r="Q25" s="3">
        <v>0</v>
      </c>
      <c r="R25" s="1">
        <v>5162</v>
      </c>
      <c r="S25" s="4">
        <v>0</v>
      </c>
      <c r="T25" s="3">
        <v>0</v>
      </c>
      <c r="U25" s="1">
        <v>5290</v>
      </c>
      <c r="V25" s="4">
        <v>0</v>
      </c>
      <c r="W25" s="3">
        <v>0</v>
      </c>
      <c r="X25" s="1">
        <v>2158</v>
      </c>
      <c r="Y25" s="4">
        <v>8</v>
      </c>
      <c r="Z25" s="3">
        <v>0</v>
      </c>
      <c r="AA25" s="1">
        <v>0</v>
      </c>
      <c r="AB25" s="4">
        <v>0</v>
      </c>
      <c r="AC25" s="3">
        <f t="shared" si="5"/>
        <v>0</v>
      </c>
      <c r="AD25" s="1">
        <f t="shared" si="5"/>
        <v>12610</v>
      </c>
      <c r="AE25" s="4">
        <f t="shared" si="5"/>
        <v>8</v>
      </c>
      <c r="AF25" s="13">
        <f t="shared" si="4"/>
        <v>0</v>
      </c>
      <c r="AG25" s="14">
        <f t="shared" si="4"/>
        <v>12.61</v>
      </c>
      <c r="AH25" s="15">
        <f t="shared" si="4"/>
        <v>8.0000000000000002E-3</v>
      </c>
    </row>
    <row r="26" spans="1:34" x14ac:dyDescent="0.3">
      <c r="A26" s="19" t="s">
        <v>170</v>
      </c>
      <c r="B26" s="20">
        <v>0</v>
      </c>
      <c r="C26" s="21">
        <v>0</v>
      </c>
      <c r="D26" s="22">
        <v>0</v>
      </c>
      <c r="E26" s="20">
        <v>0</v>
      </c>
      <c r="F26" s="21">
        <v>0</v>
      </c>
      <c r="G26" s="22">
        <v>0</v>
      </c>
      <c r="H26" s="20">
        <v>0</v>
      </c>
      <c r="I26" s="21">
        <v>0</v>
      </c>
      <c r="J26" s="22">
        <v>0</v>
      </c>
      <c r="K26" s="20">
        <v>0</v>
      </c>
      <c r="L26" s="21">
        <v>0</v>
      </c>
      <c r="M26" s="22">
        <v>0</v>
      </c>
      <c r="N26" s="20">
        <v>0</v>
      </c>
      <c r="O26" s="21">
        <v>0</v>
      </c>
      <c r="P26" s="22">
        <v>0</v>
      </c>
      <c r="Q26" s="20">
        <v>0</v>
      </c>
      <c r="R26" s="21">
        <v>0</v>
      </c>
      <c r="S26" s="22">
        <v>0</v>
      </c>
      <c r="T26" s="20">
        <v>0</v>
      </c>
      <c r="U26" s="21">
        <v>0</v>
      </c>
      <c r="V26" s="22">
        <v>0</v>
      </c>
      <c r="W26" s="20">
        <v>0</v>
      </c>
      <c r="X26" s="21">
        <v>0</v>
      </c>
      <c r="Y26" s="22">
        <v>8</v>
      </c>
      <c r="Z26" s="20">
        <v>0</v>
      </c>
      <c r="AA26" s="21">
        <v>0</v>
      </c>
      <c r="AB26" s="22">
        <v>0</v>
      </c>
      <c r="AC26" s="20">
        <f t="shared" si="5"/>
        <v>0</v>
      </c>
      <c r="AD26" s="21">
        <f t="shared" si="5"/>
        <v>0</v>
      </c>
      <c r="AE26" s="22">
        <f t="shared" si="5"/>
        <v>8</v>
      </c>
      <c r="AF26" s="23">
        <f t="shared" si="4"/>
        <v>0</v>
      </c>
      <c r="AG26" s="24">
        <f t="shared" si="4"/>
        <v>0</v>
      </c>
      <c r="AH26" s="25">
        <f t="shared" si="4"/>
        <v>8.0000000000000002E-3</v>
      </c>
    </row>
    <row r="27" spans="1:34" x14ac:dyDescent="0.3">
      <c r="A27" s="11" t="s">
        <v>171</v>
      </c>
      <c r="B27" s="3">
        <v>0</v>
      </c>
      <c r="C27" s="1">
        <v>0</v>
      </c>
      <c r="D27" s="4">
        <v>0</v>
      </c>
      <c r="E27" s="3">
        <v>0</v>
      </c>
      <c r="F27" s="1">
        <v>0</v>
      </c>
      <c r="G27" s="4">
        <v>0</v>
      </c>
      <c r="H27" s="3">
        <v>0</v>
      </c>
      <c r="I27" s="1">
        <v>0</v>
      </c>
      <c r="J27" s="4">
        <v>0</v>
      </c>
      <c r="K27" s="3">
        <v>0</v>
      </c>
      <c r="L27" s="1">
        <v>0</v>
      </c>
      <c r="M27" s="4">
        <v>0</v>
      </c>
      <c r="N27" s="3">
        <v>0</v>
      </c>
      <c r="O27" s="1">
        <v>0</v>
      </c>
      <c r="P27" s="4">
        <v>0</v>
      </c>
      <c r="Q27" s="3">
        <v>0</v>
      </c>
      <c r="R27" s="1">
        <v>0</v>
      </c>
      <c r="S27" s="4">
        <v>0</v>
      </c>
      <c r="T27" s="3">
        <v>0</v>
      </c>
      <c r="U27" s="1">
        <v>0</v>
      </c>
      <c r="V27" s="4">
        <v>0</v>
      </c>
      <c r="W27" s="3">
        <v>0</v>
      </c>
      <c r="X27" s="1">
        <v>0</v>
      </c>
      <c r="Y27" s="4">
        <v>14</v>
      </c>
      <c r="Z27" s="3">
        <v>0</v>
      </c>
      <c r="AA27" s="1">
        <v>0</v>
      </c>
      <c r="AB27" s="4">
        <v>0</v>
      </c>
      <c r="AC27" s="3">
        <f t="shared" si="5"/>
        <v>0</v>
      </c>
      <c r="AD27" s="1">
        <f t="shared" si="5"/>
        <v>0</v>
      </c>
      <c r="AE27" s="4">
        <f t="shared" si="5"/>
        <v>14</v>
      </c>
      <c r="AF27" s="13">
        <f t="shared" si="4"/>
        <v>0</v>
      </c>
      <c r="AG27" s="14">
        <f t="shared" si="4"/>
        <v>0</v>
      </c>
      <c r="AH27" s="15">
        <f t="shared" si="4"/>
        <v>1.4E-2</v>
      </c>
    </row>
    <row r="28" spans="1:34" x14ac:dyDescent="0.3">
      <c r="A28" s="19" t="s">
        <v>172</v>
      </c>
      <c r="B28" s="20">
        <v>0</v>
      </c>
      <c r="C28" s="21">
        <v>176.7</v>
      </c>
      <c r="D28" s="22">
        <v>0</v>
      </c>
      <c r="E28" s="20">
        <v>0</v>
      </c>
      <c r="F28" s="21">
        <v>0</v>
      </c>
      <c r="G28" s="22">
        <v>0</v>
      </c>
      <c r="H28" s="20">
        <v>0</v>
      </c>
      <c r="I28" s="21">
        <v>0</v>
      </c>
      <c r="J28" s="22">
        <v>0</v>
      </c>
      <c r="K28" s="20">
        <v>0</v>
      </c>
      <c r="L28" s="21">
        <v>0</v>
      </c>
      <c r="M28" s="22">
        <v>0</v>
      </c>
      <c r="N28" s="20">
        <v>0</v>
      </c>
      <c r="O28" s="21">
        <v>0</v>
      </c>
      <c r="P28" s="22">
        <v>0</v>
      </c>
      <c r="Q28" s="20">
        <v>0</v>
      </c>
      <c r="R28" s="21">
        <v>0</v>
      </c>
      <c r="S28" s="22">
        <v>0</v>
      </c>
      <c r="T28" s="20">
        <v>0</v>
      </c>
      <c r="U28" s="21">
        <v>0</v>
      </c>
      <c r="V28" s="22">
        <v>0</v>
      </c>
      <c r="W28" s="20">
        <v>0</v>
      </c>
      <c r="X28" s="21">
        <v>43</v>
      </c>
      <c r="Y28" s="22">
        <v>0</v>
      </c>
      <c r="Z28" s="20">
        <v>0</v>
      </c>
      <c r="AA28" s="21">
        <v>0</v>
      </c>
      <c r="AB28" s="22">
        <v>0</v>
      </c>
      <c r="AC28" s="20">
        <f t="shared" si="5"/>
        <v>0</v>
      </c>
      <c r="AD28" s="21">
        <f t="shared" si="5"/>
        <v>219.7</v>
      </c>
      <c r="AE28" s="22">
        <f t="shared" si="5"/>
        <v>0</v>
      </c>
      <c r="AF28" s="23">
        <f t="shared" si="4"/>
        <v>0</v>
      </c>
      <c r="AG28" s="24">
        <f t="shared" si="4"/>
        <v>0.21969999999999998</v>
      </c>
      <c r="AH28" s="25">
        <f t="shared" si="4"/>
        <v>0</v>
      </c>
    </row>
    <row r="29" spans="1:34" x14ac:dyDescent="0.3">
      <c r="A29" s="11" t="s">
        <v>173</v>
      </c>
      <c r="B29" s="3">
        <v>0</v>
      </c>
      <c r="C29" s="1">
        <v>0</v>
      </c>
      <c r="D29" s="4">
        <v>0</v>
      </c>
      <c r="E29" s="3">
        <v>4</v>
      </c>
      <c r="F29" s="1">
        <v>1932.7772</v>
      </c>
      <c r="G29" s="4">
        <v>0</v>
      </c>
      <c r="H29" s="3">
        <v>0</v>
      </c>
      <c r="I29" s="1">
        <v>0</v>
      </c>
      <c r="J29" s="4">
        <v>0</v>
      </c>
      <c r="K29" s="3">
        <v>0</v>
      </c>
      <c r="L29" s="1">
        <v>0</v>
      </c>
      <c r="M29" s="4">
        <v>0</v>
      </c>
      <c r="N29" s="3">
        <v>0</v>
      </c>
      <c r="O29" s="1">
        <v>0</v>
      </c>
      <c r="P29" s="4">
        <v>0</v>
      </c>
      <c r="Q29" s="3">
        <v>0</v>
      </c>
      <c r="R29" s="1">
        <v>0</v>
      </c>
      <c r="S29" s="4">
        <v>0</v>
      </c>
      <c r="T29" s="3">
        <v>0</v>
      </c>
      <c r="U29" s="1">
        <v>0</v>
      </c>
      <c r="V29" s="4">
        <v>0</v>
      </c>
      <c r="W29" s="3">
        <v>0</v>
      </c>
      <c r="X29" s="1">
        <v>13</v>
      </c>
      <c r="Y29" s="4">
        <v>45</v>
      </c>
      <c r="Z29" s="3">
        <v>0</v>
      </c>
      <c r="AA29" s="1">
        <v>0</v>
      </c>
      <c r="AB29" s="4">
        <v>0</v>
      </c>
      <c r="AC29" s="3">
        <f t="shared" si="5"/>
        <v>4</v>
      </c>
      <c r="AD29" s="1">
        <f t="shared" si="5"/>
        <v>1945.7772</v>
      </c>
      <c r="AE29" s="4">
        <f t="shared" si="5"/>
        <v>45</v>
      </c>
      <c r="AF29" s="13">
        <f t="shared" si="4"/>
        <v>4.0000000000000001E-3</v>
      </c>
      <c r="AG29" s="14">
        <f t="shared" si="4"/>
        <v>1.9457772</v>
      </c>
      <c r="AH29" s="15">
        <f t="shared" si="4"/>
        <v>4.4999999999999998E-2</v>
      </c>
    </row>
    <row r="30" spans="1:34" s="33" customFormat="1" x14ac:dyDescent="0.3">
      <c r="A30" s="26" t="s">
        <v>46</v>
      </c>
      <c r="B30" s="27">
        <f t="shared" ref="B30:AB30" si="6">SUM(B31:B36)</f>
        <v>0</v>
      </c>
      <c r="C30" s="28">
        <f t="shared" si="6"/>
        <v>0</v>
      </c>
      <c r="D30" s="29">
        <f t="shared" si="6"/>
        <v>0</v>
      </c>
      <c r="E30" s="27">
        <f t="shared" si="6"/>
        <v>0</v>
      </c>
      <c r="F30" s="28">
        <f t="shared" si="6"/>
        <v>3765057.5547265001</v>
      </c>
      <c r="G30" s="29">
        <f t="shared" si="6"/>
        <v>1721685.5032840001</v>
      </c>
      <c r="H30" s="27">
        <f t="shared" si="6"/>
        <v>0</v>
      </c>
      <c r="I30" s="28">
        <f t="shared" si="6"/>
        <v>0</v>
      </c>
      <c r="J30" s="29">
        <f t="shared" si="6"/>
        <v>2380.06</v>
      </c>
      <c r="K30" s="27">
        <f t="shared" si="6"/>
        <v>0</v>
      </c>
      <c r="L30" s="28">
        <f t="shared" si="6"/>
        <v>3327</v>
      </c>
      <c r="M30" s="29">
        <f t="shared" si="6"/>
        <v>1756430.8</v>
      </c>
      <c r="N30" s="27">
        <f t="shared" si="6"/>
        <v>1283</v>
      </c>
      <c r="O30" s="28">
        <f t="shared" si="6"/>
        <v>0</v>
      </c>
      <c r="P30" s="29">
        <f t="shared" si="6"/>
        <v>0</v>
      </c>
      <c r="Q30" s="27">
        <f t="shared" si="6"/>
        <v>0</v>
      </c>
      <c r="R30" s="28">
        <f t="shared" si="6"/>
        <v>1567</v>
      </c>
      <c r="S30" s="29">
        <f t="shared" si="6"/>
        <v>26306</v>
      </c>
      <c r="T30" s="27">
        <f t="shared" si="6"/>
        <v>0</v>
      </c>
      <c r="U30" s="28">
        <f t="shared" si="6"/>
        <v>5870.1480000000001</v>
      </c>
      <c r="V30" s="29">
        <f t="shared" si="6"/>
        <v>403018.0406819398</v>
      </c>
      <c r="W30" s="27">
        <f t="shared" si="6"/>
        <v>0</v>
      </c>
      <c r="X30" s="28">
        <f t="shared" si="6"/>
        <v>0</v>
      </c>
      <c r="Y30" s="29">
        <f t="shared" si="6"/>
        <v>15387.49</v>
      </c>
      <c r="Z30" s="27">
        <f t="shared" si="6"/>
        <v>0</v>
      </c>
      <c r="AA30" s="28">
        <f t="shared" si="6"/>
        <v>9208</v>
      </c>
      <c r="AB30" s="29">
        <f t="shared" si="6"/>
        <v>0</v>
      </c>
      <c r="AC30" s="27">
        <f t="shared" si="5"/>
        <v>1283</v>
      </c>
      <c r="AD30" s="28">
        <f t="shared" si="5"/>
        <v>3785029.7027265001</v>
      </c>
      <c r="AE30" s="29">
        <f t="shared" si="5"/>
        <v>3925207.89396594</v>
      </c>
      <c r="AF30" s="30">
        <f t="shared" si="4"/>
        <v>1.2829999999999999</v>
      </c>
      <c r="AG30" s="31">
        <f t="shared" si="4"/>
        <v>3785.0297027265001</v>
      </c>
      <c r="AH30" s="32">
        <f t="shared" si="4"/>
        <v>3925.20789396594</v>
      </c>
    </row>
    <row r="31" spans="1:34" x14ac:dyDescent="0.3">
      <c r="A31" s="11" t="s">
        <v>174</v>
      </c>
      <c r="B31" s="3">
        <v>0</v>
      </c>
      <c r="C31" s="1">
        <v>0</v>
      </c>
      <c r="D31" s="4">
        <v>0</v>
      </c>
      <c r="E31" s="8">
        <v>0</v>
      </c>
      <c r="F31" s="9">
        <v>3759471.9447265002</v>
      </c>
      <c r="G31" s="10">
        <v>1710992.618184</v>
      </c>
      <c r="H31" s="8">
        <v>0</v>
      </c>
      <c r="I31" s="9">
        <v>0</v>
      </c>
      <c r="J31" s="10">
        <v>791.05</v>
      </c>
      <c r="K31" s="8">
        <v>0</v>
      </c>
      <c r="L31" s="9">
        <v>0</v>
      </c>
      <c r="M31" s="10">
        <v>70</v>
      </c>
      <c r="N31" s="8">
        <v>0</v>
      </c>
      <c r="O31" s="9">
        <v>0</v>
      </c>
      <c r="P31" s="10">
        <v>0</v>
      </c>
      <c r="Q31" s="8">
        <v>0</v>
      </c>
      <c r="R31" s="9">
        <v>0</v>
      </c>
      <c r="S31" s="10">
        <v>0</v>
      </c>
      <c r="T31" s="8">
        <v>0</v>
      </c>
      <c r="U31" s="9">
        <v>0</v>
      </c>
      <c r="V31" s="10">
        <v>937.5</v>
      </c>
      <c r="W31" s="8">
        <v>0</v>
      </c>
      <c r="X31" s="9">
        <v>0</v>
      </c>
      <c r="Y31" s="10">
        <v>280</v>
      </c>
      <c r="Z31" s="8">
        <v>0</v>
      </c>
      <c r="AA31" s="9">
        <v>0</v>
      </c>
      <c r="AB31" s="10">
        <v>0</v>
      </c>
      <c r="AC31" s="8">
        <f t="shared" si="5"/>
        <v>0</v>
      </c>
      <c r="AD31" s="9">
        <f t="shared" si="5"/>
        <v>3759471.9447265002</v>
      </c>
      <c r="AE31" s="10">
        <f t="shared" si="5"/>
        <v>1713071.1681840001</v>
      </c>
      <c r="AF31" s="13">
        <f t="shared" si="4"/>
        <v>0</v>
      </c>
      <c r="AG31" s="14">
        <f t="shared" si="4"/>
        <v>3759.4719447265002</v>
      </c>
      <c r="AH31" s="15">
        <f t="shared" si="4"/>
        <v>1713.071168184</v>
      </c>
    </row>
    <row r="32" spans="1:34" x14ac:dyDescent="0.3">
      <c r="A32" s="19" t="s">
        <v>175</v>
      </c>
      <c r="B32" s="20">
        <v>0</v>
      </c>
      <c r="C32" s="21">
        <v>0</v>
      </c>
      <c r="D32" s="22">
        <v>0</v>
      </c>
      <c r="E32" s="20">
        <v>0</v>
      </c>
      <c r="F32" s="21">
        <v>0</v>
      </c>
      <c r="G32" s="22">
        <v>9384.8850999999995</v>
      </c>
      <c r="H32" s="20">
        <v>0</v>
      </c>
      <c r="I32" s="21">
        <v>0</v>
      </c>
      <c r="J32" s="22">
        <v>0</v>
      </c>
      <c r="K32" s="20">
        <v>0</v>
      </c>
      <c r="L32" s="21">
        <v>0</v>
      </c>
      <c r="M32" s="22">
        <v>0</v>
      </c>
      <c r="N32" s="20">
        <v>0</v>
      </c>
      <c r="O32" s="21">
        <v>0</v>
      </c>
      <c r="P32" s="22">
        <v>0</v>
      </c>
      <c r="Q32" s="20">
        <v>0</v>
      </c>
      <c r="R32" s="21">
        <v>0</v>
      </c>
      <c r="S32" s="22">
        <v>6766</v>
      </c>
      <c r="T32" s="20">
        <v>0</v>
      </c>
      <c r="U32" s="21">
        <v>0</v>
      </c>
      <c r="V32" s="22">
        <v>26104</v>
      </c>
      <c r="W32" s="20">
        <v>0</v>
      </c>
      <c r="X32" s="21">
        <v>0</v>
      </c>
      <c r="Y32" s="22">
        <v>1669.49</v>
      </c>
      <c r="Z32" s="20">
        <v>0</v>
      </c>
      <c r="AA32" s="21">
        <v>0</v>
      </c>
      <c r="AB32" s="22">
        <v>0</v>
      </c>
      <c r="AC32" s="20">
        <f t="shared" si="5"/>
        <v>0</v>
      </c>
      <c r="AD32" s="21">
        <f t="shared" si="5"/>
        <v>0</v>
      </c>
      <c r="AE32" s="22">
        <f t="shared" si="5"/>
        <v>43924.375100000005</v>
      </c>
      <c r="AF32" s="23">
        <f t="shared" si="4"/>
        <v>0</v>
      </c>
      <c r="AG32" s="24">
        <f t="shared" si="4"/>
        <v>0</v>
      </c>
      <c r="AH32" s="25">
        <f t="shared" si="4"/>
        <v>43.924375100000006</v>
      </c>
    </row>
    <row r="33" spans="1:34" x14ac:dyDescent="0.3">
      <c r="A33" s="11" t="s">
        <v>176</v>
      </c>
      <c r="B33" s="3">
        <v>0</v>
      </c>
      <c r="C33" s="1">
        <v>0</v>
      </c>
      <c r="D33" s="4">
        <v>0</v>
      </c>
      <c r="E33" s="8">
        <v>0</v>
      </c>
      <c r="F33" s="9">
        <v>434</v>
      </c>
      <c r="G33" s="10">
        <v>0</v>
      </c>
      <c r="H33" s="8">
        <v>0</v>
      </c>
      <c r="I33" s="9">
        <v>0</v>
      </c>
      <c r="J33" s="10">
        <v>1237.3699999999999</v>
      </c>
      <c r="K33" s="8">
        <v>0</v>
      </c>
      <c r="L33" s="9">
        <v>3327</v>
      </c>
      <c r="M33" s="10">
        <v>1745653.8</v>
      </c>
      <c r="N33" s="8">
        <v>0</v>
      </c>
      <c r="O33" s="9">
        <v>0</v>
      </c>
      <c r="P33" s="10">
        <v>0</v>
      </c>
      <c r="Q33" s="8">
        <v>0</v>
      </c>
      <c r="R33" s="9">
        <v>0</v>
      </c>
      <c r="S33" s="10">
        <v>0</v>
      </c>
      <c r="T33" s="8">
        <v>0</v>
      </c>
      <c r="U33" s="9">
        <v>53.53</v>
      </c>
      <c r="V33" s="10">
        <v>220118.92568193979</v>
      </c>
      <c r="W33" s="8">
        <v>0</v>
      </c>
      <c r="X33" s="9">
        <v>0</v>
      </c>
      <c r="Y33" s="10">
        <v>11407</v>
      </c>
      <c r="Z33" s="8">
        <v>0</v>
      </c>
      <c r="AA33" s="9">
        <v>0</v>
      </c>
      <c r="AB33" s="10">
        <v>0</v>
      </c>
      <c r="AC33" s="8">
        <f t="shared" si="5"/>
        <v>0</v>
      </c>
      <c r="AD33" s="9">
        <f t="shared" si="5"/>
        <v>3814.53</v>
      </c>
      <c r="AE33" s="10">
        <f t="shared" si="5"/>
        <v>1978417.09568194</v>
      </c>
      <c r="AF33" s="13">
        <f t="shared" si="4"/>
        <v>0</v>
      </c>
      <c r="AG33" s="14">
        <f t="shared" si="4"/>
        <v>3.8145300000000004</v>
      </c>
      <c r="AH33" s="15">
        <f t="shared" si="4"/>
        <v>1978.4170956819401</v>
      </c>
    </row>
    <row r="34" spans="1:34" x14ac:dyDescent="0.3">
      <c r="A34" s="19" t="s">
        <v>177</v>
      </c>
      <c r="B34" s="20">
        <v>0</v>
      </c>
      <c r="C34" s="21">
        <v>0</v>
      </c>
      <c r="D34" s="22">
        <v>0</v>
      </c>
      <c r="E34" s="20">
        <v>0</v>
      </c>
      <c r="F34" s="21">
        <v>705</v>
      </c>
      <c r="G34" s="22">
        <v>187</v>
      </c>
      <c r="H34" s="20">
        <v>0</v>
      </c>
      <c r="I34" s="21">
        <v>0</v>
      </c>
      <c r="J34" s="22">
        <v>179.74</v>
      </c>
      <c r="K34" s="20">
        <v>0</v>
      </c>
      <c r="L34" s="21">
        <v>0</v>
      </c>
      <c r="M34" s="22">
        <v>601</v>
      </c>
      <c r="N34" s="20">
        <v>0</v>
      </c>
      <c r="O34" s="21">
        <v>0</v>
      </c>
      <c r="P34" s="22">
        <v>0</v>
      </c>
      <c r="Q34" s="20">
        <v>0</v>
      </c>
      <c r="R34" s="21">
        <v>0</v>
      </c>
      <c r="S34" s="22">
        <v>19540</v>
      </c>
      <c r="T34" s="20">
        <v>0</v>
      </c>
      <c r="U34" s="21">
        <v>5816.6180000000004</v>
      </c>
      <c r="V34" s="22">
        <v>31671.125000000004</v>
      </c>
      <c r="W34" s="20">
        <v>0</v>
      </c>
      <c r="X34" s="21">
        <v>0</v>
      </c>
      <c r="Y34" s="22">
        <v>0</v>
      </c>
      <c r="Z34" s="20">
        <v>0</v>
      </c>
      <c r="AA34" s="21">
        <v>9208</v>
      </c>
      <c r="AB34" s="22">
        <v>0</v>
      </c>
      <c r="AC34" s="20">
        <f t="shared" si="5"/>
        <v>0</v>
      </c>
      <c r="AD34" s="21">
        <f t="shared" si="5"/>
        <v>15729.618</v>
      </c>
      <c r="AE34" s="22">
        <f t="shared" si="5"/>
        <v>52178.864999999998</v>
      </c>
      <c r="AF34" s="23">
        <f t="shared" si="4"/>
        <v>0</v>
      </c>
      <c r="AG34" s="24">
        <f t="shared" si="4"/>
        <v>15.729618</v>
      </c>
      <c r="AH34" s="25">
        <f t="shared" si="4"/>
        <v>52.178864999999995</v>
      </c>
    </row>
    <row r="35" spans="1:34" x14ac:dyDescent="0.3">
      <c r="A35" s="11" t="s">
        <v>178</v>
      </c>
      <c r="B35" s="3">
        <v>0</v>
      </c>
      <c r="C35" s="1">
        <v>0</v>
      </c>
      <c r="D35" s="4">
        <v>0</v>
      </c>
      <c r="E35" s="8">
        <v>0</v>
      </c>
      <c r="F35" s="9">
        <v>2268</v>
      </c>
      <c r="G35" s="10">
        <v>0</v>
      </c>
      <c r="H35" s="8">
        <v>0</v>
      </c>
      <c r="I35" s="9">
        <v>0</v>
      </c>
      <c r="J35" s="10">
        <v>0</v>
      </c>
      <c r="K35" s="8">
        <v>0</v>
      </c>
      <c r="L35" s="9">
        <v>0</v>
      </c>
      <c r="M35" s="10">
        <v>0</v>
      </c>
      <c r="N35" s="8">
        <v>1283</v>
      </c>
      <c r="O35" s="9">
        <v>0</v>
      </c>
      <c r="P35" s="10">
        <v>0</v>
      </c>
      <c r="Q35" s="8">
        <v>0</v>
      </c>
      <c r="R35" s="9">
        <v>1567</v>
      </c>
      <c r="S35" s="10">
        <v>0</v>
      </c>
      <c r="T35" s="8">
        <v>0</v>
      </c>
      <c r="U35" s="9">
        <v>0</v>
      </c>
      <c r="V35" s="10">
        <v>0</v>
      </c>
      <c r="W35" s="8">
        <v>0</v>
      </c>
      <c r="X35" s="9">
        <v>0</v>
      </c>
      <c r="Y35" s="10">
        <v>0</v>
      </c>
      <c r="Z35" s="8">
        <v>0</v>
      </c>
      <c r="AA35" s="9">
        <v>0</v>
      </c>
      <c r="AB35" s="10">
        <v>0</v>
      </c>
      <c r="AC35" s="8">
        <f t="shared" si="5"/>
        <v>1283</v>
      </c>
      <c r="AD35" s="9">
        <f t="shared" si="5"/>
        <v>3835</v>
      </c>
      <c r="AE35" s="10">
        <f t="shared" si="5"/>
        <v>0</v>
      </c>
      <c r="AF35" s="13">
        <f t="shared" si="4"/>
        <v>1.2829999999999999</v>
      </c>
      <c r="AG35" s="14">
        <f t="shared" si="4"/>
        <v>3.835</v>
      </c>
      <c r="AH35" s="15">
        <f t="shared" si="4"/>
        <v>0</v>
      </c>
    </row>
    <row r="36" spans="1:34" x14ac:dyDescent="0.3">
      <c r="A36" s="19" t="s">
        <v>179</v>
      </c>
      <c r="B36" s="20">
        <v>0</v>
      </c>
      <c r="C36" s="21">
        <v>0</v>
      </c>
      <c r="D36" s="22">
        <v>0</v>
      </c>
      <c r="E36" s="20">
        <v>0</v>
      </c>
      <c r="F36" s="21">
        <v>2178.61</v>
      </c>
      <c r="G36" s="22">
        <v>1121</v>
      </c>
      <c r="H36" s="20">
        <v>0</v>
      </c>
      <c r="I36" s="21">
        <v>0</v>
      </c>
      <c r="J36" s="22">
        <v>171.9</v>
      </c>
      <c r="K36" s="20">
        <v>0</v>
      </c>
      <c r="L36" s="21">
        <v>0</v>
      </c>
      <c r="M36" s="22">
        <v>10106</v>
      </c>
      <c r="N36" s="20">
        <v>0</v>
      </c>
      <c r="O36" s="21">
        <v>0</v>
      </c>
      <c r="P36" s="22">
        <v>0</v>
      </c>
      <c r="Q36" s="20">
        <v>0</v>
      </c>
      <c r="R36" s="21">
        <v>0</v>
      </c>
      <c r="S36" s="22">
        <v>0</v>
      </c>
      <c r="T36" s="20">
        <v>0</v>
      </c>
      <c r="U36" s="21">
        <v>0</v>
      </c>
      <c r="V36" s="22">
        <v>124186.49</v>
      </c>
      <c r="W36" s="20">
        <v>0</v>
      </c>
      <c r="X36" s="21">
        <v>0</v>
      </c>
      <c r="Y36" s="22">
        <v>2031</v>
      </c>
      <c r="Z36" s="20">
        <v>0</v>
      </c>
      <c r="AA36" s="21">
        <v>0</v>
      </c>
      <c r="AB36" s="22">
        <v>0</v>
      </c>
      <c r="AC36" s="20">
        <f t="shared" si="5"/>
        <v>0</v>
      </c>
      <c r="AD36" s="21">
        <f t="shared" si="5"/>
        <v>2178.61</v>
      </c>
      <c r="AE36" s="22">
        <f t="shared" si="5"/>
        <v>137616.38999999998</v>
      </c>
      <c r="AF36" s="23">
        <f t="shared" si="4"/>
        <v>0</v>
      </c>
      <c r="AG36" s="24">
        <f t="shared" si="4"/>
        <v>2.1786099999999999</v>
      </c>
      <c r="AH36" s="25">
        <f t="shared" si="4"/>
        <v>137.61639</v>
      </c>
    </row>
    <row r="37" spans="1:34" s="33" customFormat="1" x14ac:dyDescent="0.3">
      <c r="A37" s="26" t="s">
        <v>52</v>
      </c>
      <c r="B37" s="27">
        <f>SUM(B38:B44)</f>
        <v>0</v>
      </c>
      <c r="C37" s="28">
        <f t="shared" ref="C37:AB37" si="7">SUM(C38:C44)</f>
        <v>0</v>
      </c>
      <c r="D37" s="29">
        <f t="shared" si="7"/>
        <v>0</v>
      </c>
      <c r="E37" s="27">
        <f t="shared" si="7"/>
        <v>0</v>
      </c>
      <c r="F37" s="28">
        <f t="shared" si="7"/>
        <v>1507.5448000000001</v>
      </c>
      <c r="G37" s="29">
        <f t="shared" si="7"/>
        <v>0</v>
      </c>
      <c r="H37" s="27">
        <f t="shared" si="7"/>
        <v>0</v>
      </c>
      <c r="I37" s="28">
        <f t="shared" si="7"/>
        <v>0</v>
      </c>
      <c r="J37" s="29">
        <f t="shared" si="7"/>
        <v>0</v>
      </c>
      <c r="K37" s="27">
        <f t="shared" si="7"/>
        <v>0</v>
      </c>
      <c r="L37" s="28">
        <f t="shared" si="7"/>
        <v>0</v>
      </c>
      <c r="M37" s="29">
        <f t="shared" si="7"/>
        <v>0</v>
      </c>
      <c r="N37" s="27">
        <f t="shared" si="7"/>
        <v>0</v>
      </c>
      <c r="O37" s="28">
        <f t="shared" si="7"/>
        <v>12559.74</v>
      </c>
      <c r="P37" s="29">
        <f t="shared" si="7"/>
        <v>3974.2759999999998</v>
      </c>
      <c r="Q37" s="27">
        <f t="shared" si="7"/>
        <v>0</v>
      </c>
      <c r="R37" s="28">
        <f t="shared" si="7"/>
        <v>4058</v>
      </c>
      <c r="S37" s="29">
        <f t="shared" si="7"/>
        <v>1873</v>
      </c>
      <c r="T37" s="27">
        <f t="shared" si="7"/>
        <v>0</v>
      </c>
      <c r="U37" s="28">
        <f t="shared" si="7"/>
        <v>1073369.3308999999</v>
      </c>
      <c r="V37" s="29">
        <f t="shared" si="7"/>
        <v>497</v>
      </c>
      <c r="W37" s="27">
        <f t="shared" si="7"/>
        <v>0</v>
      </c>
      <c r="X37" s="28">
        <f t="shared" si="7"/>
        <v>4566</v>
      </c>
      <c r="Y37" s="29">
        <f t="shared" si="7"/>
        <v>4645.4840000000004</v>
      </c>
      <c r="Z37" s="27">
        <f t="shared" si="7"/>
        <v>0</v>
      </c>
      <c r="AA37" s="28">
        <f t="shared" si="7"/>
        <v>0</v>
      </c>
      <c r="AB37" s="29">
        <f t="shared" si="7"/>
        <v>0</v>
      </c>
      <c r="AC37" s="27">
        <f t="shared" si="5"/>
        <v>0</v>
      </c>
      <c r="AD37" s="28">
        <f t="shared" si="5"/>
        <v>1096060.6157</v>
      </c>
      <c r="AE37" s="29">
        <f t="shared" si="5"/>
        <v>10989.76</v>
      </c>
      <c r="AF37" s="30">
        <f t="shared" si="4"/>
        <v>0</v>
      </c>
      <c r="AG37" s="31">
        <f t="shared" si="4"/>
        <v>1096.0606157</v>
      </c>
      <c r="AH37" s="32">
        <f t="shared" si="4"/>
        <v>10.98976</v>
      </c>
    </row>
    <row r="38" spans="1:34" x14ac:dyDescent="0.3">
      <c r="A38" s="11" t="s">
        <v>180</v>
      </c>
      <c r="B38" s="3">
        <v>0</v>
      </c>
      <c r="C38" s="1">
        <v>0</v>
      </c>
      <c r="D38" s="4">
        <v>0</v>
      </c>
      <c r="E38" s="3">
        <v>0</v>
      </c>
      <c r="F38" s="1">
        <v>1507.5448000000001</v>
      </c>
      <c r="G38" s="4">
        <v>0</v>
      </c>
      <c r="H38" s="3">
        <v>0</v>
      </c>
      <c r="I38" s="1">
        <v>0</v>
      </c>
      <c r="J38" s="4">
        <v>0</v>
      </c>
      <c r="K38" s="3">
        <v>0</v>
      </c>
      <c r="L38" s="1">
        <v>0</v>
      </c>
      <c r="M38" s="4">
        <v>0</v>
      </c>
      <c r="N38" s="3">
        <v>0</v>
      </c>
      <c r="O38" s="1">
        <v>0</v>
      </c>
      <c r="P38" s="4">
        <v>0</v>
      </c>
      <c r="Q38" s="3">
        <v>0</v>
      </c>
      <c r="R38" s="1">
        <v>600</v>
      </c>
      <c r="S38" s="4">
        <v>0</v>
      </c>
      <c r="T38" s="3">
        <v>0</v>
      </c>
      <c r="U38" s="1">
        <v>0</v>
      </c>
      <c r="V38" s="4">
        <v>0</v>
      </c>
      <c r="W38" s="3">
        <v>0</v>
      </c>
      <c r="X38" s="1">
        <v>0</v>
      </c>
      <c r="Y38" s="4">
        <v>0</v>
      </c>
      <c r="Z38" s="3">
        <v>0</v>
      </c>
      <c r="AA38" s="1">
        <v>0</v>
      </c>
      <c r="AB38" s="4">
        <v>0</v>
      </c>
      <c r="AC38" s="3">
        <f t="shared" si="5"/>
        <v>0</v>
      </c>
      <c r="AD38" s="1">
        <f t="shared" si="5"/>
        <v>2107.5448000000001</v>
      </c>
      <c r="AE38" s="4">
        <f t="shared" si="5"/>
        <v>0</v>
      </c>
      <c r="AF38" s="13">
        <f t="shared" si="4"/>
        <v>0</v>
      </c>
      <c r="AG38" s="14">
        <f t="shared" si="4"/>
        <v>2.1075448000000003</v>
      </c>
      <c r="AH38" s="15">
        <f t="shared" si="4"/>
        <v>0</v>
      </c>
    </row>
    <row r="39" spans="1:34" x14ac:dyDescent="0.3">
      <c r="A39" s="19" t="s">
        <v>181</v>
      </c>
      <c r="B39" s="20">
        <v>0</v>
      </c>
      <c r="C39" s="21">
        <v>0</v>
      </c>
      <c r="D39" s="22">
        <v>0</v>
      </c>
      <c r="E39" s="20">
        <v>0</v>
      </c>
      <c r="F39" s="21">
        <v>0</v>
      </c>
      <c r="G39" s="22">
        <v>0</v>
      </c>
      <c r="H39" s="20">
        <v>0</v>
      </c>
      <c r="I39" s="21">
        <v>0</v>
      </c>
      <c r="J39" s="22">
        <v>0</v>
      </c>
      <c r="K39" s="20">
        <v>0</v>
      </c>
      <c r="L39" s="21">
        <v>0</v>
      </c>
      <c r="M39" s="22">
        <v>0</v>
      </c>
      <c r="N39" s="20">
        <v>0</v>
      </c>
      <c r="O39" s="21">
        <v>0</v>
      </c>
      <c r="P39" s="22">
        <v>0</v>
      </c>
      <c r="Q39" s="20">
        <v>0</v>
      </c>
      <c r="R39" s="21">
        <v>3458</v>
      </c>
      <c r="S39" s="22">
        <v>0</v>
      </c>
      <c r="T39" s="20">
        <v>0</v>
      </c>
      <c r="U39" s="21">
        <v>0</v>
      </c>
      <c r="V39" s="22">
        <v>0</v>
      </c>
      <c r="W39" s="20">
        <v>0</v>
      </c>
      <c r="X39" s="21">
        <v>0</v>
      </c>
      <c r="Y39" s="22">
        <v>0</v>
      </c>
      <c r="Z39" s="20">
        <v>0</v>
      </c>
      <c r="AA39" s="21">
        <v>0</v>
      </c>
      <c r="AB39" s="22">
        <v>0</v>
      </c>
      <c r="AC39" s="20">
        <f t="shared" si="5"/>
        <v>0</v>
      </c>
      <c r="AD39" s="21">
        <f t="shared" si="5"/>
        <v>3458</v>
      </c>
      <c r="AE39" s="22">
        <f t="shared" si="5"/>
        <v>0</v>
      </c>
      <c r="AF39" s="23">
        <f t="shared" si="4"/>
        <v>0</v>
      </c>
      <c r="AG39" s="24">
        <f t="shared" si="4"/>
        <v>3.4580000000000002</v>
      </c>
      <c r="AH39" s="25">
        <f t="shared" si="4"/>
        <v>0</v>
      </c>
    </row>
    <row r="40" spans="1:34" x14ac:dyDescent="0.3">
      <c r="A40" s="11" t="s">
        <v>182</v>
      </c>
      <c r="B40" s="3">
        <v>0</v>
      </c>
      <c r="C40" s="1">
        <v>0</v>
      </c>
      <c r="D40" s="4">
        <v>0</v>
      </c>
      <c r="E40" s="3">
        <v>0</v>
      </c>
      <c r="F40" s="1">
        <v>0</v>
      </c>
      <c r="G40" s="4">
        <v>0</v>
      </c>
      <c r="H40" s="3">
        <v>0</v>
      </c>
      <c r="I40" s="1">
        <v>0</v>
      </c>
      <c r="J40" s="4">
        <v>0</v>
      </c>
      <c r="K40" s="3">
        <v>0</v>
      </c>
      <c r="L40" s="1">
        <v>0</v>
      </c>
      <c r="M40" s="4">
        <v>0</v>
      </c>
      <c r="N40" s="3">
        <v>0</v>
      </c>
      <c r="O40" s="1">
        <v>0</v>
      </c>
      <c r="P40" s="4">
        <v>0</v>
      </c>
      <c r="Q40" s="3">
        <v>0</v>
      </c>
      <c r="R40" s="1">
        <v>0</v>
      </c>
      <c r="S40" s="4">
        <v>0</v>
      </c>
      <c r="T40" s="3">
        <v>0</v>
      </c>
      <c r="U40" s="1">
        <v>0</v>
      </c>
      <c r="V40" s="4">
        <v>0</v>
      </c>
      <c r="W40" s="3">
        <v>0</v>
      </c>
      <c r="X40" s="1">
        <v>744</v>
      </c>
      <c r="Y40" s="4">
        <v>0</v>
      </c>
      <c r="Z40" s="3">
        <v>0</v>
      </c>
      <c r="AA40" s="1">
        <v>0</v>
      </c>
      <c r="AB40" s="4">
        <v>0</v>
      </c>
      <c r="AC40" s="3">
        <f t="shared" si="5"/>
        <v>0</v>
      </c>
      <c r="AD40" s="1">
        <f t="shared" si="5"/>
        <v>744</v>
      </c>
      <c r="AE40" s="4">
        <f t="shared" si="5"/>
        <v>0</v>
      </c>
      <c r="AF40" s="13">
        <f t="shared" si="4"/>
        <v>0</v>
      </c>
      <c r="AG40" s="14">
        <f t="shared" si="4"/>
        <v>0.74399999999999999</v>
      </c>
      <c r="AH40" s="15">
        <f t="shared" si="4"/>
        <v>0</v>
      </c>
    </row>
    <row r="41" spans="1:34" x14ac:dyDescent="0.3">
      <c r="A41" s="19" t="s">
        <v>183</v>
      </c>
      <c r="B41" s="20">
        <v>0</v>
      </c>
      <c r="C41" s="21">
        <v>0</v>
      </c>
      <c r="D41" s="22">
        <v>0</v>
      </c>
      <c r="E41" s="20">
        <v>0</v>
      </c>
      <c r="F41" s="21">
        <v>0</v>
      </c>
      <c r="G41" s="22">
        <v>0</v>
      </c>
      <c r="H41" s="20">
        <v>0</v>
      </c>
      <c r="I41" s="21">
        <v>0</v>
      </c>
      <c r="J41" s="22">
        <v>0</v>
      </c>
      <c r="K41" s="20">
        <v>0</v>
      </c>
      <c r="L41" s="21">
        <v>0</v>
      </c>
      <c r="M41" s="22">
        <v>0</v>
      </c>
      <c r="N41" s="20">
        <v>0</v>
      </c>
      <c r="O41" s="21">
        <v>12559.74</v>
      </c>
      <c r="P41" s="22">
        <v>3974.1219999999998</v>
      </c>
      <c r="Q41" s="20">
        <v>0</v>
      </c>
      <c r="R41" s="21">
        <v>0</v>
      </c>
      <c r="S41" s="22">
        <v>198</v>
      </c>
      <c r="T41" s="20">
        <v>0</v>
      </c>
      <c r="U41" s="21">
        <v>921884</v>
      </c>
      <c r="V41" s="22">
        <v>497</v>
      </c>
      <c r="W41" s="20">
        <v>0</v>
      </c>
      <c r="X41" s="21">
        <v>6</v>
      </c>
      <c r="Y41" s="22">
        <v>4549.4840000000004</v>
      </c>
      <c r="Z41" s="20">
        <v>0</v>
      </c>
      <c r="AA41" s="21">
        <v>0</v>
      </c>
      <c r="AB41" s="22">
        <v>0</v>
      </c>
      <c r="AC41" s="20">
        <f t="shared" si="5"/>
        <v>0</v>
      </c>
      <c r="AD41" s="21">
        <f t="shared" si="5"/>
        <v>934449.74</v>
      </c>
      <c r="AE41" s="22">
        <f t="shared" si="5"/>
        <v>9218.6059999999998</v>
      </c>
      <c r="AF41" s="23">
        <f t="shared" si="4"/>
        <v>0</v>
      </c>
      <c r="AG41" s="24">
        <f t="shared" si="4"/>
        <v>934.44974000000002</v>
      </c>
      <c r="AH41" s="25">
        <f t="shared" si="4"/>
        <v>9.2186059999999994</v>
      </c>
    </row>
    <row r="42" spans="1:34" x14ac:dyDescent="0.3">
      <c r="A42" s="11" t="s">
        <v>184</v>
      </c>
      <c r="B42" s="3">
        <v>0</v>
      </c>
      <c r="C42" s="1">
        <v>0</v>
      </c>
      <c r="D42" s="4">
        <v>0</v>
      </c>
      <c r="E42" s="3">
        <v>0</v>
      </c>
      <c r="F42" s="1">
        <v>0</v>
      </c>
      <c r="G42" s="4">
        <v>0</v>
      </c>
      <c r="H42" s="3">
        <v>0</v>
      </c>
      <c r="I42" s="1">
        <v>0</v>
      </c>
      <c r="J42" s="4">
        <v>0</v>
      </c>
      <c r="K42" s="3">
        <v>0</v>
      </c>
      <c r="L42" s="1">
        <v>0</v>
      </c>
      <c r="M42" s="4">
        <v>0</v>
      </c>
      <c r="N42" s="3">
        <v>0</v>
      </c>
      <c r="O42" s="1">
        <v>0</v>
      </c>
      <c r="P42" s="4">
        <v>0.154</v>
      </c>
      <c r="Q42" s="3">
        <v>0</v>
      </c>
      <c r="R42" s="1">
        <v>0</v>
      </c>
      <c r="S42" s="4">
        <v>130</v>
      </c>
      <c r="T42" s="3">
        <v>0</v>
      </c>
      <c r="U42" s="1">
        <v>0</v>
      </c>
      <c r="V42" s="4">
        <v>0</v>
      </c>
      <c r="W42" s="3">
        <v>0</v>
      </c>
      <c r="X42" s="1">
        <v>0</v>
      </c>
      <c r="Y42" s="4">
        <v>0</v>
      </c>
      <c r="Z42" s="3">
        <v>0</v>
      </c>
      <c r="AA42" s="1">
        <v>0</v>
      </c>
      <c r="AB42" s="4">
        <v>0</v>
      </c>
      <c r="AC42" s="3">
        <f t="shared" si="5"/>
        <v>0</v>
      </c>
      <c r="AD42" s="1">
        <f t="shared" si="5"/>
        <v>0</v>
      </c>
      <c r="AE42" s="4">
        <f t="shared" si="5"/>
        <v>130.154</v>
      </c>
      <c r="AF42" s="13">
        <f t="shared" si="4"/>
        <v>0</v>
      </c>
      <c r="AG42" s="14">
        <f t="shared" si="4"/>
        <v>0</v>
      </c>
      <c r="AH42" s="15">
        <f t="shared" si="4"/>
        <v>0.13015399999999999</v>
      </c>
    </row>
    <row r="43" spans="1:34" x14ac:dyDescent="0.3">
      <c r="A43" s="19" t="s">
        <v>185</v>
      </c>
      <c r="B43" s="20">
        <v>0</v>
      </c>
      <c r="C43" s="21">
        <v>0</v>
      </c>
      <c r="D43" s="22">
        <v>0</v>
      </c>
      <c r="E43" s="20">
        <v>0</v>
      </c>
      <c r="F43" s="21">
        <v>0</v>
      </c>
      <c r="G43" s="22">
        <v>0</v>
      </c>
      <c r="H43" s="20">
        <v>0</v>
      </c>
      <c r="I43" s="21">
        <v>0</v>
      </c>
      <c r="J43" s="22">
        <v>0</v>
      </c>
      <c r="K43" s="20">
        <v>0</v>
      </c>
      <c r="L43" s="21">
        <v>0</v>
      </c>
      <c r="M43" s="22">
        <v>0</v>
      </c>
      <c r="N43" s="20">
        <v>0</v>
      </c>
      <c r="O43" s="21">
        <v>0</v>
      </c>
      <c r="P43" s="22">
        <v>0</v>
      </c>
      <c r="Q43" s="20">
        <v>0</v>
      </c>
      <c r="R43" s="21">
        <v>0</v>
      </c>
      <c r="S43" s="22">
        <v>1545</v>
      </c>
      <c r="T43" s="20">
        <v>0</v>
      </c>
      <c r="U43" s="21">
        <v>0</v>
      </c>
      <c r="V43" s="22">
        <v>0</v>
      </c>
      <c r="W43" s="20">
        <v>0</v>
      </c>
      <c r="X43" s="21">
        <v>3816</v>
      </c>
      <c r="Y43" s="22">
        <v>96</v>
      </c>
      <c r="Z43" s="20">
        <v>0</v>
      </c>
      <c r="AA43" s="21">
        <v>0</v>
      </c>
      <c r="AB43" s="22">
        <v>0</v>
      </c>
      <c r="AC43" s="20">
        <f t="shared" si="5"/>
        <v>0</v>
      </c>
      <c r="AD43" s="21">
        <f t="shared" si="5"/>
        <v>3816</v>
      </c>
      <c r="AE43" s="22">
        <f t="shared" si="5"/>
        <v>1641</v>
      </c>
      <c r="AF43" s="23">
        <f t="shared" si="4"/>
        <v>0</v>
      </c>
      <c r="AG43" s="24">
        <f t="shared" si="4"/>
        <v>3.8159999999999998</v>
      </c>
      <c r="AH43" s="25">
        <f t="shared" si="4"/>
        <v>1.641</v>
      </c>
    </row>
    <row r="44" spans="1:34" x14ac:dyDescent="0.3">
      <c r="A44" s="11" t="s">
        <v>186</v>
      </c>
      <c r="B44" s="3">
        <v>0</v>
      </c>
      <c r="C44" s="1">
        <v>0</v>
      </c>
      <c r="D44" s="4">
        <v>0</v>
      </c>
      <c r="E44" s="3">
        <v>0</v>
      </c>
      <c r="F44" s="1">
        <v>0</v>
      </c>
      <c r="G44" s="4">
        <v>0</v>
      </c>
      <c r="H44" s="3">
        <v>0</v>
      </c>
      <c r="I44" s="1">
        <v>0</v>
      </c>
      <c r="J44" s="4">
        <v>0</v>
      </c>
      <c r="K44" s="3">
        <v>0</v>
      </c>
      <c r="L44" s="1">
        <v>0</v>
      </c>
      <c r="M44" s="4">
        <v>0</v>
      </c>
      <c r="N44" s="3">
        <v>0</v>
      </c>
      <c r="O44" s="1">
        <v>0</v>
      </c>
      <c r="P44" s="4">
        <v>0</v>
      </c>
      <c r="Q44" s="3">
        <v>0</v>
      </c>
      <c r="R44" s="1">
        <v>0</v>
      </c>
      <c r="S44" s="4">
        <v>0</v>
      </c>
      <c r="T44" s="3">
        <v>0</v>
      </c>
      <c r="U44" s="1">
        <v>151485.3309</v>
      </c>
      <c r="V44" s="4">
        <v>0</v>
      </c>
      <c r="W44" s="3">
        <v>0</v>
      </c>
      <c r="X44" s="1">
        <v>0</v>
      </c>
      <c r="Y44" s="4">
        <v>0</v>
      </c>
      <c r="Z44" s="3">
        <v>0</v>
      </c>
      <c r="AA44" s="1">
        <v>0</v>
      </c>
      <c r="AB44" s="4">
        <v>0</v>
      </c>
      <c r="AC44" s="3">
        <f t="shared" si="5"/>
        <v>0</v>
      </c>
      <c r="AD44" s="1">
        <f t="shared" si="5"/>
        <v>151485.3309</v>
      </c>
      <c r="AE44" s="4">
        <f t="shared" si="5"/>
        <v>0</v>
      </c>
      <c r="AF44" s="13">
        <f t="shared" si="4"/>
        <v>0</v>
      </c>
      <c r="AG44" s="14">
        <f t="shared" si="4"/>
        <v>151.48533090000001</v>
      </c>
      <c r="AH44" s="15">
        <f t="shared" si="4"/>
        <v>0</v>
      </c>
    </row>
    <row r="45" spans="1:34" s="33" customFormat="1" x14ac:dyDescent="0.3">
      <c r="A45" s="26" t="s">
        <v>59</v>
      </c>
      <c r="B45" s="27">
        <f>SUM(B46:B55)</f>
        <v>0</v>
      </c>
      <c r="C45" s="28">
        <f t="shared" ref="C45:AB45" si="8">SUM(C46:C55)</f>
        <v>1999</v>
      </c>
      <c r="D45" s="29">
        <f t="shared" si="8"/>
        <v>0</v>
      </c>
      <c r="E45" s="27">
        <f t="shared" si="8"/>
        <v>0</v>
      </c>
      <c r="F45" s="28">
        <f t="shared" si="8"/>
        <v>23961.912</v>
      </c>
      <c r="G45" s="29">
        <f t="shared" si="8"/>
        <v>57</v>
      </c>
      <c r="H45" s="27">
        <f t="shared" si="8"/>
        <v>0</v>
      </c>
      <c r="I45" s="28">
        <f t="shared" si="8"/>
        <v>0</v>
      </c>
      <c r="J45" s="29">
        <f t="shared" si="8"/>
        <v>3069.4500000000003</v>
      </c>
      <c r="K45" s="27">
        <f t="shared" si="8"/>
        <v>0</v>
      </c>
      <c r="L45" s="28">
        <f t="shared" si="8"/>
        <v>0</v>
      </c>
      <c r="M45" s="29">
        <f t="shared" si="8"/>
        <v>958</v>
      </c>
      <c r="N45" s="27">
        <f t="shared" si="8"/>
        <v>0</v>
      </c>
      <c r="O45" s="28">
        <f t="shared" si="8"/>
        <v>0</v>
      </c>
      <c r="P45" s="29">
        <f t="shared" si="8"/>
        <v>0</v>
      </c>
      <c r="Q45" s="27">
        <f t="shared" si="8"/>
        <v>0</v>
      </c>
      <c r="R45" s="28">
        <f t="shared" si="8"/>
        <v>1561</v>
      </c>
      <c r="S45" s="29">
        <f t="shared" si="8"/>
        <v>12751</v>
      </c>
      <c r="T45" s="27">
        <f t="shared" si="8"/>
        <v>0</v>
      </c>
      <c r="U45" s="28">
        <f t="shared" si="8"/>
        <v>1790</v>
      </c>
      <c r="V45" s="29">
        <f t="shared" si="8"/>
        <v>105114.42735</v>
      </c>
      <c r="W45" s="27">
        <f t="shared" si="8"/>
        <v>0</v>
      </c>
      <c r="X45" s="28">
        <f t="shared" si="8"/>
        <v>1779</v>
      </c>
      <c r="Y45" s="29">
        <f t="shared" si="8"/>
        <v>35333.16401</v>
      </c>
      <c r="Z45" s="27">
        <f t="shared" si="8"/>
        <v>0</v>
      </c>
      <c r="AA45" s="28">
        <f t="shared" si="8"/>
        <v>0</v>
      </c>
      <c r="AB45" s="29">
        <f t="shared" si="8"/>
        <v>0</v>
      </c>
      <c r="AC45" s="27">
        <f t="shared" si="5"/>
        <v>0</v>
      </c>
      <c r="AD45" s="28">
        <f t="shared" si="5"/>
        <v>31090.912</v>
      </c>
      <c r="AE45" s="29">
        <f t="shared" si="5"/>
        <v>157283.04136</v>
      </c>
      <c r="AF45" s="30">
        <f t="shared" si="4"/>
        <v>0</v>
      </c>
      <c r="AG45" s="31">
        <f t="shared" si="4"/>
        <v>31.090911999999999</v>
      </c>
      <c r="AH45" s="32">
        <f t="shared" si="4"/>
        <v>157.28304136</v>
      </c>
    </row>
    <row r="46" spans="1:34" x14ac:dyDescent="0.3">
      <c r="A46" s="11" t="s">
        <v>187</v>
      </c>
      <c r="B46" s="3">
        <v>0</v>
      </c>
      <c r="C46" s="1">
        <v>0</v>
      </c>
      <c r="D46" s="4">
        <v>0</v>
      </c>
      <c r="E46" s="3">
        <v>0</v>
      </c>
      <c r="F46" s="1">
        <v>0</v>
      </c>
      <c r="G46" s="4">
        <v>0</v>
      </c>
      <c r="H46" s="3">
        <v>0</v>
      </c>
      <c r="I46" s="1">
        <v>0</v>
      </c>
      <c r="J46" s="4">
        <v>14.83</v>
      </c>
      <c r="K46" s="3">
        <v>0</v>
      </c>
      <c r="L46" s="1">
        <v>0</v>
      </c>
      <c r="M46" s="4">
        <v>0</v>
      </c>
      <c r="N46" s="3">
        <v>0</v>
      </c>
      <c r="O46" s="1">
        <v>0</v>
      </c>
      <c r="P46" s="4">
        <v>0</v>
      </c>
      <c r="Q46" s="3">
        <v>0</v>
      </c>
      <c r="R46" s="1">
        <v>0</v>
      </c>
      <c r="S46" s="4">
        <v>0</v>
      </c>
      <c r="T46" s="3">
        <v>0</v>
      </c>
      <c r="U46" s="1">
        <v>0</v>
      </c>
      <c r="V46" s="4">
        <v>0</v>
      </c>
      <c r="W46" s="3">
        <v>0</v>
      </c>
      <c r="X46" s="1">
        <v>105</v>
      </c>
      <c r="Y46" s="4">
        <v>0</v>
      </c>
      <c r="Z46" s="3">
        <v>0</v>
      </c>
      <c r="AA46" s="1">
        <v>0</v>
      </c>
      <c r="AB46" s="4">
        <v>0</v>
      </c>
      <c r="AC46" s="3">
        <f t="shared" si="5"/>
        <v>0</v>
      </c>
      <c r="AD46" s="1">
        <f t="shared" si="5"/>
        <v>105</v>
      </c>
      <c r="AE46" s="4">
        <f t="shared" si="5"/>
        <v>14.83</v>
      </c>
      <c r="AF46" s="13">
        <f t="shared" si="4"/>
        <v>0</v>
      </c>
      <c r="AG46" s="14">
        <f t="shared" si="4"/>
        <v>0.105</v>
      </c>
      <c r="AH46" s="15">
        <f t="shared" si="4"/>
        <v>1.4829999999999999E-2</v>
      </c>
    </row>
    <row r="47" spans="1:34" x14ac:dyDescent="0.3">
      <c r="A47" s="19" t="s">
        <v>188</v>
      </c>
      <c r="B47" s="20">
        <v>0</v>
      </c>
      <c r="C47" s="21">
        <v>1999</v>
      </c>
      <c r="D47" s="22">
        <v>0</v>
      </c>
      <c r="E47" s="20">
        <v>0</v>
      </c>
      <c r="F47" s="21">
        <v>0</v>
      </c>
      <c r="G47" s="22">
        <v>0</v>
      </c>
      <c r="H47" s="20">
        <v>0</v>
      </c>
      <c r="I47" s="21">
        <v>0</v>
      </c>
      <c r="J47" s="22">
        <v>0</v>
      </c>
      <c r="K47" s="20">
        <v>0</v>
      </c>
      <c r="L47" s="21">
        <v>0</v>
      </c>
      <c r="M47" s="22">
        <v>0</v>
      </c>
      <c r="N47" s="20">
        <v>0</v>
      </c>
      <c r="O47" s="21">
        <v>0</v>
      </c>
      <c r="P47" s="22">
        <v>0</v>
      </c>
      <c r="Q47" s="20">
        <v>0</v>
      </c>
      <c r="R47" s="21">
        <v>0</v>
      </c>
      <c r="S47" s="22">
        <v>0</v>
      </c>
      <c r="T47" s="20">
        <v>0</v>
      </c>
      <c r="U47" s="21">
        <v>0</v>
      </c>
      <c r="V47" s="22">
        <v>0</v>
      </c>
      <c r="W47" s="20">
        <v>0</v>
      </c>
      <c r="X47" s="21">
        <v>0</v>
      </c>
      <c r="Y47" s="22">
        <v>172.66400999999999</v>
      </c>
      <c r="Z47" s="20">
        <v>0</v>
      </c>
      <c r="AA47" s="21">
        <v>0</v>
      </c>
      <c r="AB47" s="22">
        <v>0</v>
      </c>
      <c r="AC47" s="20">
        <f t="shared" si="5"/>
        <v>0</v>
      </c>
      <c r="AD47" s="21">
        <f t="shared" si="5"/>
        <v>1999</v>
      </c>
      <c r="AE47" s="22">
        <f t="shared" si="5"/>
        <v>172.66400999999999</v>
      </c>
      <c r="AF47" s="23">
        <f t="shared" si="4"/>
        <v>0</v>
      </c>
      <c r="AG47" s="24">
        <f t="shared" si="4"/>
        <v>1.9990000000000001</v>
      </c>
      <c r="AH47" s="25">
        <f t="shared" si="4"/>
        <v>0.17266400999999998</v>
      </c>
    </row>
    <row r="48" spans="1:34" x14ac:dyDescent="0.3">
      <c r="A48" s="11" t="s">
        <v>189</v>
      </c>
      <c r="B48" s="3">
        <v>0</v>
      </c>
      <c r="C48" s="1">
        <v>0</v>
      </c>
      <c r="D48" s="4">
        <v>0</v>
      </c>
      <c r="E48" s="3">
        <v>0</v>
      </c>
      <c r="F48" s="1">
        <v>0</v>
      </c>
      <c r="G48" s="4">
        <v>0</v>
      </c>
      <c r="H48" s="3">
        <v>0</v>
      </c>
      <c r="I48" s="1">
        <v>0</v>
      </c>
      <c r="J48" s="4">
        <v>435.72</v>
      </c>
      <c r="K48" s="3">
        <v>0</v>
      </c>
      <c r="L48" s="1">
        <v>0</v>
      </c>
      <c r="M48" s="4">
        <v>47</v>
      </c>
      <c r="N48" s="3">
        <v>0</v>
      </c>
      <c r="O48" s="1">
        <v>0</v>
      </c>
      <c r="P48" s="4">
        <v>0</v>
      </c>
      <c r="Q48" s="3">
        <v>0</v>
      </c>
      <c r="R48" s="1">
        <v>0</v>
      </c>
      <c r="S48" s="4">
        <v>47</v>
      </c>
      <c r="T48" s="3">
        <v>0</v>
      </c>
      <c r="U48" s="1">
        <v>0</v>
      </c>
      <c r="V48" s="4">
        <v>0</v>
      </c>
      <c r="W48" s="3">
        <v>0</v>
      </c>
      <c r="X48" s="1">
        <v>0</v>
      </c>
      <c r="Y48" s="4">
        <v>231.91</v>
      </c>
      <c r="Z48" s="3">
        <v>0</v>
      </c>
      <c r="AA48" s="1">
        <v>0</v>
      </c>
      <c r="AB48" s="4">
        <v>0</v>
      </c>
      <c r="AC48" s="3">
        <f t="shared" si="5"/>
        <v>0</v>
      </c>
      <c r="AD48" s="1">
        <f t="shared" si="5"/>
        <v>0</v>
      </c>
      <c r="AE48" s="4">
        <f t="shared" si="5"/>
        <v>761.63</v>
      </c>
      <c r="AF48" s="13">
        <f t="shared" si="4"/>
        <v>0</v>
      </c>
      <c r="AG48" s="14">
        <f t="shared" si="4"/>
        <v>0</v>
      </c>
      <c r="AH48" s="15">
        <f t="shared" si="4"/>
        <v>0.76163000000000003</v>
      </c>
    </row>
    <row r="49" spans="1:34" x14ac:dyDescent="0.3">
      <c r="A49" s="19" t="s">
        <v>190</v>
      </c>
      <c r="B49" s="20">
        <v>0</v>
      </c>
      <c r="C49" s="21">
        <v>0</v>
      </c>
      <c r="D49" s="22">
        <v>0</v>
      </c>
      <c r="E49" s="20">
        <v>0</v>
      </c>
      <c r="F49" s="21">
        <v>0</v>
      </c>
      <c r="G49" s="22">
        <v>0</v>
      </c>
      <c r="H49" s="20">
        <v>0</v>
      </c>
      <c r="I49" s="21">
        <v>0</v>
      </c>
      <c r="J49" s="22">
        <v>0</v>
      </c>
      <c r="K49" s="20">
        <v>0</v>
      </c>
      <c r="L49" s="21">
        <v>0</v>
      </c>
      <c r="M49" s="22">
        <v>0</v>
      </c>
      <c r="N49" s="20">
        <v>0</v>
      </c>
      <c r="O49" s="21">
        <v>0</v>
      </c>
      <c r="P49" s="22">
        <v>0</v>
      </c>
      <c r="Q49" s="20">
        <v>0</v>
      </c>
      <c r="R49" s="21">
        <v>0</v>
      </c>
      <c r="S49" s="22">
        <v>0</v>
      </c>
      <c r="T49" s="20">
        <v>0</v>
      </c>
      <c r="U49" s="21">
        <v>0</v>
      </c>
      <c r="V49" s="22">
        <v>0</v>
      </c>
      <c r="W49" s="20">
        <v>0</v>
      </c>
      <c r="X49" s="21">
        <v>0</v>
      </c>
      <c r="Y49" s="22">
        <v>1808.59</v>
      </c>
      <c r="Z49" s="20">
        <v>0</v>
      </c>
      <c r="AA49" s="21">
        <v>0</v>
      </c>
      <c r="AB49" s="22">
        <v>0</v>
      </c>
      <c r="AC49" s="20">
        <f t="shared" si="5"/>
        <v>0</v>
      </c>
      <c r="AD49" s="21">
        <f t="shared" si="5"/>
        <v>0</v>
      </c>
      <c r="AE49" s="22">
        <f t="shared" si="5"/>
        <v>1808.59</v>
      </c>
      <c r="AF49" s="23">
        <f t="shared" si="4"/>
        <v>0</v>
      </c>
      <c r="AG49" s="24">
        <f t="shared" si="4"/>
        <v>0</v>
      </c>
      <c r="AH49" s="25">
        <f t="shared" si="4"/>
        <v>1.8085899999999999</v>
      </c>
    </row>
    <row r="50" spans="1:34" x14ac:dyDescent="0.3">
      <c r="A50" s="11" t="s">
        <v>191</v>
      </c>
      <c r="B50" s="3">
        <v>0</v>
      </c>
      <c r="C50" s="1">
        <v>0</v>
      </c>
      <c r="D50" s="4">
        <v>0</v>
      </c>
      <c r="E50" s="3">
        <v>0</v>
      </c>
      <c r="F50" s="9">
        <v>0</v>
      </c>
      <c r="G50" s="10">
        <v>0</v>
      </c>
      <c r="H50" s="8">
        <v>0</v>
      </c>
      <c r="I50" s="9">
        <v>0</v>
      </c>
      <c r="J50" s="10">
        <v>0</v>
      </c>
      <c r="K50" s="8">
        <v>0</v>
      </c>
      <c r="L50" s="9">
        <v>0</v>
      </c>
      <c r="M50" s="10">
        <v>0</v>
      </c>
      <c r="N50" s="8">
        <v>0</v>
      </c>
      <c r="O50" s="9">
        <v>0</v>
      </c>
      <c r="P50" s="10">
        <v>0</v>
      </c>
      <c r="Q50" s="8">
        <v>0</v>
      </c>
      <c r="R50" s="9">
        <v>0</v>
      </c>
      <c r="S50" s="10">
        <v>0</v>
      </c>
      <c r="T50" s="8">
        <v>0</v>
      </c>
      <c r="U50" s="9">
        <v>0</v>
      </c>
      <c r="V50" s="10">
        <v>0</v>
      </c>
      <c r="W50" s="8">
        <v>0</v>
      </c>
      <c r="X50" s="9">
        <v>0</v>
      </c>
      <c r="Y50" s="10">
        <v>7</v>
      </c>
      <c r="Z50" s="8">
        <v>0</v>
      </c>
      <c r="AA50" s="9">
        <v>0</v>
      </c>
      <c r="AB50" s="10">
        <v>0</v>
      </c>
      <c r="AC50" s="8">
        <f t="shared" si="5"/>
        <v>0</v>
      </c>
      <c r="AD50" s="9">
        <f t="shared" si="5"/>
        <v>0</v>
      </c>
      <c r="AE50" s="10">
        <f t="shared" si="5"/>
        <v>7</v>
      </c>
      <c r="AF50" s="13">
        <f t="shared" si="4"/>
        <v>0</v>
      </c>
      <c r="AG50" s="14">
        <f t="shared" si="4"/>
        <v>0</v>
      </c>
      <c r="AH50" s="15">
        <f t="shared" si="4"/>
        <v>7.0000000000000001E-3</v>
      </c>
    </row>
    <row r="51" spans="1:34" x14ac:dyDescent="0.3">
      <c r="A51" s="19" t="s">
        <v>192</v>
      </c>
      <c r="B51" s="20">
        <v>0</v>
      </c>
      <c r="C51" s="21">
        <v>0</v>
      </c>
      <c r="D51" s="22">
        <v>0</v>
      </c>
      <c r="E51" s="20">
        <v>0</v>
      </c>
      <c r="F51" s="21">
        <v>0</v>
      </c>
      <c r="G51" s="22">
        <v>0</v>
      </c>
      <c r="H51" s="20">
        <v>0</v>
      </c>
      <c r="I51" s="21">
        <v>0</v>
      </c>
      <c r="J51" s="22">
        <v>0</v>
      </c>
      <c r="K51" s="20">
        <v>0</v>
      </c>
      <c r="L51" s="21">
        <v>0</v>
      </c>
      <c r="M51" s="22">
        <v>0</v>
      </c>
      <c r="N51" s="20">
        <v>0</v>
      </c>
      <c r="O51" s="21">
        <v>0</v>
      </c>
      <c r="P51" s="22">
        <v>0</v>
      </c>
      <c r="Q51" s="20">
        <v>0</v>
      </c>
      <c r="R51" s="21">
        <v>0</v>
      </c>
      <c r="S51" s="22">
        <v>0</v>
      </c>
      <c r="T51" s="20">
        <v>0</v>
      </c>
      <c r="U51" s="21">
        <v>0</v>
      </c>
      <c r="V51" s="22">
        <v>0</v>
      </c>
      <c r="W51" s="20">
        <v>0</v>
      </c>
      <c r="X51" s="21">
        <v>0</v>
      </c>
      <c r="Y51" s="22">
        <v>1202</v>
      </c>
      <c r="Z51" s="20">
        <v>0</v>
      </c>
      <c r="AA51" s="21">
        <v>0</v>
      </c>
      <c r="AB51" s="22">
        <v>0</v>
      </c>
      <c r="AC51" s="20">
        <f t="shared" si="5"/>
        <v>0</v>
      </c>
      <c r="AD51" s="21">
        <f t="shared" si="5"/>
        <v>0</v>
      </c>
      <c r="AE51" s="22">
        <f t="shared" si="5"/>
        <v>1202</v>
      </c>
      <c r="AF51" s="23">
        <f t="shared" si="4"/>
        <v>0</v>
      </c>
      <c r="AG51" s="24">
        <f t="shared" si="4"/>
        <v>0</v>
      </c>
      <c r="AH51" s="25">
        <f t="shared" si="4"/>
        <v>1.202</v>
      </c>
    </row>
    <row r="52" spans="1:34" x14ac:dyDescent="0.3">
      <c r="A52" s="11" t="s">
        <v>193</v>
      </c>
      <c r="B52" s="3">
        <v>0</v>
      </c>
      <c r="C52" s="1">
        <v>0</v>
      </c>
      <c r="D52" s="4">
        <v>0</v>
      </c>
      <c r="E52" s="3">
        <v>0</v>
      </c>
      <c r="F52" s="9">
        <v>0</v>
      </c>
      <c r="G52" s="10">
        <v>0</v>
      </c>
      <c r="H52" s="8">
        <v>0</v>
      </c>
      <c r="I52" s="9">
        <v>0</v>
      </c>
      <c r="J52" s="10">
        <v>0</v>
      </c>
      <c r="K52" s="8">
        <v>0</v>
      </c>
      <c r="L52" s="9">
        <v>0</v>
      </c>
      <c r="M52" s="10">
        <v>0</v>
      </c>
      <c r="N52" s="8">
        <v>0</v>
      </c>
      <c r="O52" s="9">
        <v>0</v>
      </c>
      <c r="P52" s="10">
        <v>0</v>
      </c>
      <c r="Q52" s="8">
        <v>0</v>
      </c>
      <c r="R52" s="9">
        <v>1</v>
      </c>
      <c r="S52" s="10">
        <v>0</v>
      </c>
      <c r="T52" s="8">
        <v>0</v>
      </c>
      <c r="U52" s="9">
        <v>0</v>
      </c>
      <c r="V52" s="10">
        <v>0</v>
      </c>
      <c r="W52" s="8">
        <v>0</v>
      </c>
      <c r="X52" s="9">
        <v>0</v>
      </c>
      <c r="Y52" s="10">
        <v>0</v>
      </c>
      <c r="Z52" s="8">
        <v>0</v>
      </c>
      <c r="AA52" s="9">
        <v>0</v>
      </c>
      <c r="AB52" s="10">
        <v>0</v>
      </c>
      <c r="AC52" s="8">
        <f t="shared" si="5"/>
        <v>0</v>
      </c>
      <c r="AD52" s="9">
        <f t="shared" si="5"/>
        <v>1</v>
      </c>
      <c r="AE52" s="10">
        <f t="shared" si="5"/>
        <v>0</v>
      </c>
      <c r="AF52" s="13">
        <f t="shared" si="4"/>
        <v>0</v>
      </c>
      <c r="AG52" s="14">
        <f t="shared" si="4"/>
        <v>1E-3</v>
      </c>
      <c r="AH52" s="15">
        <f t="shared" si="4"/>
        <v>0</v>
      </c>
    </row>
    <row r="53" spans="1:34" x14ac:dyDescent="0.3">
      <c r="A53" s="19" t="s">
        <v>194</v>
      </c>
      <c r="B53" s="20">
        <v>0</v>
      </c>
      <c r="C53" s="21">
        <v>0</v>
      </c>
      <c r="D53" s="22">
        <v>0</v>
      </c>
      <c r="E53" s="20">
        <v>0</v>
      </c>
      <c r="F53" s="21">
        <v>0</v>
      </c>
      <c r="G53" s="22">
        <v>0</v>
      </c>
      <c r="H53" s="20">
        <v>0</v>
      </c>
      <c r="I53" s="21">
        <v>0</v>
      </c>
      <c r="J53" s="22">
        <v>0</v>
      </c>
      <c r="K53" s="20">
        <v>0</v>
      </c>
      <c r="L53" s="21">
        <v>0</v>
      </c>
      <c r="M53" s="22">
        <v>0</v>
      </c>
      <c r="N53" s="20">
        <v>0</v>
      </c>
      <c r="O53" s="21">
        <v>0</v>
      </c>
      <c r="P53" s="22">
        <v>0</v>
      </c>
      <c r="Q53" s="20">
        <v>0</v>
      </c>
      <c r="R53" s="21">
        <v>1560</v>
      </c>
      <c r="S53" s="22">
        <v>0</v>
      </c>
      <c r="T53" s="20">
        <v>0</v>
      </c>
      <c r="U53" s="21">
        <v>1790</v>
      </c>
      <c r="V53" s="22">
        <v>0</v>
      </c>
      <c r="W53" s="20">
        <v>0</v>
      </c>
      <c r="X53" s="21">
        <v>473</v>
      </c>
      <c r="Y53" s="22">
        <v>56</v>
      </c>
      <c r="Z53" s="20">
        <v>0</v>
      </c>
      <c r="AA53" s="21">
        <v>0</v>
      </c>
      <c r="AB53" s="22">
        <v>0</v>
      </c>
      <c r="AC53" s="20">
        <f t="shared" si="5"/>
        <v>0</v>
      </c>
      <c r="AD53" s="21">
        <f t="shared" si="5"/>
        <v>3823</v>
      </c>
      <c r="AE53" s="22">
        <f t="shared" si="5"/>
        <v>56</v>
      </c>
      <c r="AF53" s="23">
        <f t="shared" si="4"/>
        <v>0</v>
      </c>
      <c r="AG53" s="24">
        <f t="shared" si="4"/>
        <v>3.823</v>
      </c>
      <c r="AH53" s="25">
        <f t="shared" si="4"/>
        <v>5.6000000000000001E-2</v>
      </c>
    </row>
    <row r="54" spans="1:34" x14ac:dyDescent="0.3">
      <c r="A54" s="11" t="s">
        <v>195</v>
      </c>
      <c r="B54" s="3">
        <v>0</v>
      </c>
      <c r="C54" s="1">
        <v>0</v>
      </c>
      <c r="D54" s="4">
        <v>0</v>
      </c>
      <c r="E54" s="3">
        <v>0</v>
      </c>
      <c r="F54" s="9">
        <v>23961.912</v>
      </c>
      <c r="G54" s="10">
        <v>0</v>
      </c>
      <c r="H54" s="8">
        <v>0</v>
      </c>
      <c r="I54" s="9">
        <v>0</v>
      </c>
      <c r="J54" s="10">
        <v>77.83</v>
      </c>
      <c r="K54" s="8">
        <v>0</v>
      </c>
      <c r="L54" s="9">
        <v>0</v>
      </c>
      <c r="M54" s="10">
        <v>911</v>
      </c>
      <c r="N54" s="8">
        <v>0</v>
      </c>
      <c r="O54" s="9">
        <v>0</v>
      </c>
      <c r="P54" s="10">
        <v>0</v>
      </c>
      <c r="Q54" s="8">
        <v>0</v>
      </c>
      <c r="R54" s="9">
        <v>0</v>
      </c>
      <c r="S54" s="10">
        <v>0</v>
      </c>
      <c r="T54" s="8">
        <v>0</v>
      </c>
      <c r="U54" s="9">
        <v>0</v>
      </c>
      <c r="V54" s="10">
        <v>105114.42735</v>
      </c>
      <c r="W54" s="8">
        <v>0</v>
      </c>
      <c r="X54" s="9">
        <v>1201</v>
      </c>
      <c r="Y54" s="10">
        <v>31132</v>
      </c>
      <c r="Z54" s="8">
        <v>0</v>
      </c>
      <c r="AA54" s="9">
        <v>0</v>
      </c>
      <c r="AB54" s="10">
        <v>0</v>
      </c>
      <c r="AC54" s="8">
        <f t="shared" si="5"/>
        <v>0</v>
      </c>
      <c r="AD54" s="9">
        <f t="shared" si="5"/>
        <v>25162.912</v>
      </c>
      <c r="AE54" s="10">
        <f t="shared" si="5"/>
        <v>137235.25735</v>
      </c>
      <c r="AF54" s="13">
        <f t="shared" si="4"/>
        <v>0</v>
      </c>
      <c r="AG54" s="14">
        <f t="shared" si="4"/>
        <v>25.162911999999999</v>
      </c>
      <c r="AH54" s="15">
        <f t="shared" si="4"/>
        <v>137.23525735000001</v>
      </c>
    </row>
    <row r="55" spans="1:34" x14ac:dyDescent="0.3">
      <c r="A55" s="19" t="s">
        <v>196</v>
      </c>
      <c r="B55" s="20">
        <v>0</v>
      </c>
      <c r="C55" s="21">
        <v>0</v>
      </c>
      <c r="D55" s="22">
        <v>0</v>
      </c>
      <c r="E55" s="20">
        <v>0</v>
      </c>
      <c r="F55" s="21">
        <v>0</v>
      </c>
      <c r="G55" s="22">
        <v>57</v>
      </c>
      <c r="H55" s="20">
        <v>0</v>
      </c>
      <c r="I55" s="21">
        <v>0</v>
      </c>
      <c r="J55" s="22">
        <v>2541.0700000000002</v>
      </c>
      <c r="K55" s="20">
        <v>0</v>
      </c>
      <c r="L55" s="21">
        <v>0</v>
      </c>
      <c r="M55" s="22">
        <v>0</v>
      </c>
      <c r="N55" s="20">
        <v>0</v>
      </c>
      <c r="O55" s="21">
        <v>0</v>
      </c>
      <c r="P55" s="22">
        <v>0</v>
      </c>
      <c r="Q55" s="20">
        <v>0</v>
      </c>
      <c r="R55" s="21">
        <v>0</v>
      </c>
      <c r="S55" s="22">
        <v>12704</v>
      </c>
      <c r="T55" s="20">
        <v>0</v>
      </c>
      <c r="U55" s="21">
        <v>0</v>
      </c>
      <c r="V55" s="22">
        <v>0</v>
      </c>
      <c r="W55" s="20">
        <v>0</v>
      </c>
      <c r="X55" s="21">
        <v>0</v>
      </c>
      <c r="Y55" s="22">
        <v>723</v>
      </c>
      <c r="Z55" s="20">
        <v>0</v>
      </c>
      <c r="AA55" s="21">
        <v>0</v>
      </c>
      <c r="AB55" s="22">
        <v>0</v>
      </c>
      <c r="AC55" s="20">
        <f t="shared" si="5"/>
        <v>0</v>
      </c>
      <c r="AD55" s="21">
        <f t="shared" si="5"/>
        <v>0</v>
      </c>
      <c r="AE55" s="22">
        <f t="shared" si="5"/>
        <v>16025.07</v>
      </c>
      <c r="AF55" s="23">
        <f t="shared" si="4"/>
        <v>0</v>
      </c>
      <c r="AG55" s="24">
        <f t="shared" si="4"/>
        <v>0</v>
      </c>
      <c r="AH55" s="25">
        <f t="shared" si="4"/>
        <v>16.025069999999999</v>
      </c>
    </row>
    <row r="56" spans="1:34" s="33" customFormat="1" x14ac:dyDescent="0.3">
      <c r="A56" s="26" t="s">
        <v>72</v>
      </c>
      <c r="B56" s="27">
        <f>SUM(B57:B67)</f>
        <v>0</v>
      </c>
      <c r="C56" s="28">
        <f t="shared" ref="C56:AB56" si="9">SUM(C57:C67)</f>
        <v>927.4</v>
      </c>
      <c r="D56" s="29">
        <f t="shared" si="9"/>
        <v>0</v>
      </c>
      <c r="E56" s="27">
        <f t="shared" si="9"/>
        <v>0</v>
      </c>
      <c r="F56" s="28">
        <f t="shared" si="9"/>
        <v>32360.795200000004</v>
      </c>
      <c r="G56" s="29">
        <f t="shared" si="9"/>
        <v>82852</v>
      </c>
      <c r="H56" s="27">
        <f t="shared" si="9"/>
        <v>0</v>
      </c>
      <c r="I56" s="28">
        <f t="shared" si="9"/>
        <v>0</v>
      </c>
      <c r="J56" s="29">
        <f t="shared" si="9"/>
        <v>34973.450000000004</v>
      </c>
      <c r="K56" s="27">
        <f t="shared" si="9"/>
        <v>0</v>
      </c>
      <c r="L56" s="28">
        <f t="shared" si="9"/>
        <v>0</v>
      </c>
      <c r="M56" s="29">
        <f t="shared" si="9"/>
        <v>1048</v>
      </c>
      <c r="N56" s="27">
        <f t="shared" si="9"/>
        <v>0</v>
      </c>
      <c r="O56" s="28">
        <f t="shared" si="9"/>
        <v>0</v>
      </c>
      <c r="P56" s="29">
        <f t="shared" si="9"/>
        <v>0</v>
      </c>
      <c r="Q56" s="27">
        <f t="shared" si="9"/>
        <v>0</v>
      </c>
      <c r="R56" s="28">
        <f t="shared" si="9"/>
        <v>6390</v>
      </c>
      <c r="S56" s="29">
        <f t="shared" si="9"/>
        <v>2675</v>
      </c>
      <c r="T56" s="27">
        <f t="shared" si="9"/>
        <v>0</v>
      </c>
      <c r="U56" s="28">
        <f t="shared" si="9"/>
        <v>17035.352995924994</v>
      </c>
      <c r="V56" s="29">
        <f t="shared" si="9"/>
        <v>877779.65814198891</v>
      </c>
      <c r="W56" s="27">
        <f t="shared" si="9"/>
        <v>0</v>
      </c>
      <c r="X56" s="28">
        <f t="shared" si="9"/>
        <v>10264</v>
      </c>
      <c r="Y56" s="29">
        <f t="shared" si="9"/>
        <v>4416.39005</v>
      </c>
      <c r="Z56" s="27">
        <f t="shared" si="9"/>
        <v>0</v>
      </c>
      <c r="AA56" s="28">
        <f t="shared" si="9"/>
        <v>0</v>
      </c>
      <c r="AB56" s="29">
        <f t="shared" si="9"/>
        <v>0</v>
      </c>
      <c r="AC56" s="27">
        <f t="shared" si="5"/>
        <v>0</v>
      </c>
      <c r="AD56" s="28">
        <f t="shared" si="5"/>
        <v>66977.548195924988</v>
      </c>
      <c r="AE56" s="29">
        <f t="shared" si="5"/>
        <v>1003744.4981919889</v>
      </c>
      <c r="AF56" s="30">
        <f t="shared" si="4"/>
        <v>0</v>
      </c>
      <c r="AG56" s="31">
        <f t="shared" si="4"/>
        <v>66.977548195924982</v>
      </c>
      <c r="AH56" s="32">
        <f t="shared" si="4"/>
        <v>1003.7444981919889</v>
      </c>
    </row>
    <row r="57" spans="1:34" x14ac:dyDescent="0.3">
      <c r="A57" s="11" t="s">
        <v>197</v>
      </c>
      <c r="B57" s="3">
        <v>0</v>
      </c>
      <c r="C57" s="1">
        <v>927.4</v>
      </c>
      <c r="D57" s="4">
        <v>0</v>
      </c>
      <c r="E57" s="3">
        <v>0</v>
      </c>
      <c r="F57" s="9">
        <v>809</v>
      </c>
      <c r="G57" s="10">
        <v>0</v>
      </c>
      <c r="H57" s="8">
        <v>0</v>
      </c>
      <c r="I57" s="9">
        <v>0</v>
      </c>
      <c r="J57" s="10">
        <v>0</v>
      </c>
      <c r="K57" s="8">
        <v>0</v>
      </c>
      <c r="L57" s="9">
        <v>0</v>
      </c>
      <c r="M57" s="10">
        <v>0</v>
      </c>
      <c r="N57" s="8">
        <v>0</v>
      </c>
      <c r="O57" s="9">
        <v>0</v>
      </c>
      <c r="P57" s="10">
        <v>0</v>
      </c>
      <c r="Q57" s="8">
        <v>0</v>
      </c>
      <c r="R57" s="9">
        <v>0</v>
      </c>
      <c r="S57" s="10">
        <v>0</v>
      </c>
      <c r="T57" s="8">
        <v>0</v>
      </c>
      <c r="U57" s="9">
        <v>770</v>
      </c>
      <c r="V57" s="10">
        <v>664327.78359999997</v>
      </c>
      <c r="W57" s="8">
        <v>0</v>
      </c>
      <c r="X57" s="9">
        <v>0</v>
      </c>
      <c r="Y57" s="10">
        <v>345.21440000000001</v>
      </c>
      <c r="Z57" s="8">
        <v>0</v>
      </c>
      <c r="AA57" s="9">
        <v>0</v>
      </c>
      <c r="AB57" s="10">
        <v>0</v>
      </c>
      <c r="AC57" s="8">
        <f t="shared" si="5"/>
        <v>0</v>
      </c>
      <c r="AD57" s="9">
        <f t="shared" si="5"/>
        <v>2506.4</v>
      </c>
      <c r="AE57" s="10">
        <f t="shared" si="5"/>
        <v>664672.99800000002</v>
      </c>
      <c r="AF57" s="13">
        <f t="shared" si="4"/>
        <v>0</v>
      </c>
      <c r="AG57" s="14">
        <f t="shared" si="4"/>
        <v>2.5064000000000002</v>
      </c>
      <c r="AH57" s="15">
        <f t="shared" si="4"/>
        <v>664.67299800000001</v>
      </c>
    </row>
    <row r="58" spans="1:34" x14ac:dyDescent="0.3">
      <c r="A58" s="19" t="s">
        <v>198</v>
      </c>
      <c r="B58" s="20">
        <v>0</v>
      </c>
      <c r="C58" s="21">
        <v>0</v>
      </c>
      <c r="D58" s="22">
        <v>0</v>
      </c>
      <c r="E58" s="20">
        <v>0</v>
      </c>
      <c r="F58" s="21">
        <v>7952.0556999999999</v>
      </c>
      <c r="G58" s="22">
        <v>1</v>
      </c>
      <c r="H58" s="20">
        <v>0</v>
      </c>
      <c r="I58" s="21">
        <v>0</v>
      </c>
      <c r="J58" s="22">
        <v>507.28</v>
      </c>
      <c r="K58" s="20">
        <v>0</v>
      </c>
      <c r="L58" s="21">
        <v>0</v>
      </c>
      <c r="M58" s="22">
        <v>1</v>
      </c>
      <c r="N58" s="20">
        <v>0</v>
      </c>
      <c r="O58" s="21">
        <v>0</v>
      </c>
      <c r="P58" s="22">
        <v>0</v>
      </c>
      <c r="Q58" s="20">
        <v>0</v>
      </c>
      <c r="R58" s="21">
        <v>0</v>
      </c>
      <c r="S58" s="22">
        <v>45</v>
      </c>
      <c r="T58" s="20">
        <v>0</v>
      </c>
      <c r="U58" s="21">
        <v>0</v>
      </c>
      <c r="V58" s="22">
        <v>8251.8757022453592</v>
      </c>
      <c r="W58" s="20">
        <v>0</v>
      </c>
      <c r="X58" s="21">
        <v>0</v>
      </c>
      <c r="Y58" s="22">
        <v>9</v>
      </c>
      <c r="Z58" s="20">
        <v>0</v>
      </c>
      <c r="AA58" s="21">
        <v>0</v>
      </c>
      <c r="AB58" s="22">
        <v>0</v>
      </c>
      <c r="AC58" s="20">
        <f t="shared" si="5"/>
        <v>0</v>
      </c>
      <c r="AD58" s="21">
        <f t="shared" si="5"/>
        <v>7952.0556999999999</v>
      </c>
      <c r="AE58" s="22">
        <f t="shared" si="5"/>
        <v>8815.1557022453599</v>
      </c>
      <c r="AF58" s="23">
        <f t="shared" si="4"/>
        <v>0</v>
      </c>
      <c r="AG58" s="24">
        <f t="shared" si="4"/>
        <v>7.9520556999999998</v>
      </c>
      <c r="AH58" s="25">
        <f t="shared" si="4"/>
        <v>8.8151557022453595</v>
      </c>
    </row>
    <row r="59" spans="1:34" x14ac:dyDescent="0.3">
      <c r="A59" s="11" t="s">
        <v>199</v>
      </c>
      <c r="B59" s="3">
        <v>0</v>
      </c>
      <c r="C59" s="1">
        <v>0</v>
      </c>
      <c r="D59" s="4">
        <v>0</v>
      </c>
      <c r="E59" s="3">
        <v>0</v>
      </c>
      <c r="F59" s="9">
        <v>426</v>
      </c>
      <c r="G59" s="10">
        <v>0</v>
      </c>
      <c r="H59" s="8">
        <v>0</v>
      </c>
      <c r="I59" s="9">
        <v>0</v>
      </c>
      <c r="J59" s="10">
        <v>0</v>
      </c>
      <c r="K59" s="8">
        <v>0</v>
      </c>
      <c r="L59" s="9">
        <v>0</v>
      </c>
      <c r="M59" s="10">
        <v>0</v>
      </c>
      <c r="N59" s="8">
        <v>0</v>
      </c>
      <c r="O59" s="9">
        <v>0</v>
      </c>
      <c r="P59" s="10">
        <v>0</v>
      </c>
      <c r="Q59" s="8">
        <v>0</v>
      </c>
      <c r="R59" s="9">
        <v>5970</v>
      </c>
      <c r="S59" s="10">
        <v>0</v>
      </c>
      <c r="T59" s="8">
        <v>0</v>
      </c>
      <c r="U59" s="9">
        <v>15810</v>
      </c>
      <c r="V59" s="10">
        <v>0</v>
      </c>
      <c r="W59" s="8">
        <v>0</v>
      </c>
      <c r="X59" s="9">
        <v>0</v>
      </c>
      <c r="Y59" s="10">
        <v>400</v>
      </c>
      <c r="Z59" s="8">
        <v>0</v>
      </c>
      <c r="AA59" s="9">
        <v>0</v>
      </c>
      <c r="AB59" s="10">
        <v>0</v>
      </c>
      <c r="AC59" s="8">
        <f t="shared" si="5"/>
        <v>0</v>
      </c>
      <c r="AD59" s="9">
        <f t="shared" si="5"/>
        <v>22206</v>
      </c>
      <c r="AE59" s="10">
        <f t="shared" si="5"/>
        <v>400</v>
      </c>
      <c r="AF59" s="13">
        <f t="shared" si="4"/>
        <v>0</v>
      </c>
      <c r="AG59" s="14">
        <f t="shared" si="4"/>
        <v>22.206</v>
      </c>
      <c r="AH59" s="15">
        <f t="shared" si="4"/>
        <v>0.4</v>
      </c>
    </row>
    <row r="60" spans="1:34" x14ac:dyDescent="0.3">
      <c r="A60" s="19" t="s">
        <v>200</v>
      </c>
      <c r="B60" s="20">
        <v>0</v>
      </c>
      <c r="C60" s="21">
        <v>0</v>
      </c>
      <c r="D60" s="22">
        <v>0</v>
      </c>
      <c r="E60" s="20">
        <v>0</v>
      </c>
      <c r="F60" s="21">
        <v>4249.76</v>
      </c>
      <c r="G60" s="22">
        <v>1065</v>
      </c>
      <c r="H60" s="20">
        <v>0</v>
      </c>
      <c r="I60" s="21">
        <v>0</v>
      </c>
      <c r="J60" s="22">
        <v>1420.75</v>
      </c>
      <c r="K60" s="20">
        <v>0</v>
      </c>
      <c r="L60" s="21">
        <v>0</v>
      </c>
      <c r="M60" s="22">
        <v>208</v>
      </c>
      <c r="N60" s="20">
        <v>0</v>
      </c>
      <c r="O60" s="21">
        <v>0</v>
      </c>
      <c r="P60" s="22">
        <v>0</v>
      </c>
      <c r="Q60" s="20">
        <v>0</v>
      </c>
      <c r="R60" s="21">
        <v>0</v>
      </c>
      <c r="S60" s="22">
        <v>110</v>
      </c>
      <c r="T60" s="20">
        <v>0</v>
      </c>
      <c r="U60" s="21">
        <v>69.513160448700631</v>
      </c>
      <c r="V60" s="22">
        <v>2595.7219999999998</v>
      </c>
      <c r="W60" s="20">
        <v>0</v>
      </c>
      <c r="X60" s="21">
        <v>0</v>
      </c>
      <c r="Y60" s="22">
        <v>620.12484999999992</v>
      </c>
      <c r="Z60" s="20">
        <v>0</v>
      </c>
      <c r="AA60" s="21">
        <v>0</v>
      </c>
      <c r="AB60" s="22">
        <v>0</v>
      </c>
      <c r="AC60" s="20">
        <f t="shared" si="5"/>
        <v>0</v>
      </c>
      <c r="AD60" s="21">
        <f t="shared" si="5"/>
        <v>4319.2731604487008</v>
      </c>
      <c r="AE60" s="22">
        <f t="shared" si="5"/>
        <v>6019.5968499999999</v>
      </c>
      <c r="AF60" s="23">
        <f t="shared" si="4"/>
        <v>0</v>
      </c>
      <c r="AG60" s="24">
        <f t="shared" si="4"/>
        <v>4.3192731604487005</v>
      </c>
      <c r="AH60" s="25">
        <f t="shared" si="4"/>
        <v>6.0195968500000001</v>
      </c>
    </row>
    <row r="61" spans="1:34" x14ac:dyDescent="0.3">
      <c r="A61" s="11" t="s">
        <v>201</v>
      </c>
      <c r="B61" s="3">
        <v>0</v>
      </c>
      <c r="C61" s="1">
        <v>0</v>
      </c>
      <c r="D61" s="4">
        <v>0</v>
      </c>
      <c r="E61" s="3">
        <v>0</v>
      </c>
      <c r="F61" s="9">
        <v>0</v>
      </c>
      <c r="G61" s="10">
        <v>0</v>
      </c>
      <c r="H61" s="8">
        <v>0</v>
      </c>
      <c r="I61" s="9">
        <v>0</v>
      </c>
      <c r="J61" s="10">
        <v>0</v>
      </c>
      <c r="K61" s="8">
        <v>0</v>
      </c>
      <c r="L61" s="9">
        <v>0</v>
      </c>
      <c r="M61" s="10">
        <v>0</v>
      </c>
      <c r="N61" s="8">
        <v>0</v>
      </c>
      <c r="O61" s="9">
        <v>0</v>
      </c>
      <c r="P61" s="10">
        <v>0</v>
      </c>
      <c r="Q61" s="8">
        <v>0</v>
      </c>
      <c r="R61" s="9">
        <v>0</v>
      </c>
      <c r="S61" s="10">
        <v>0</v>
      </c>
      <c r="T61" s="8">
        <v>0</v>
      </c>
      <c r="U61" s="9">
        <v>0</v>
      </c>
      <c r="V61" s="10">
        <v>1.01</v>
      </c>
      <c r="W61" s="8">
        <v>0</v>
      </c>
      <c r="X61" s="9">
        <v>0</v>
      </c>
      <c r="Y61" s="10">
        <v>0</v>
      </c>
      <c r="Z61" s="8">
        <v>0</v>
      </c>
      <c r="AA61" s="9">
        <v>0</v>
      </c>
      <c r="AB61" s="10">
        <v>0</v>
      </c>
      <c r="AC61" s="8">
        <f t="shared" si="5"/>
        <v>0</v>
      </c>
      <c r="AD61" s="9">
        <f t="shared" si="5"/>
        <v>0</v>
      </c>
      <c r="AE61" s="10">
        <f t="shared" si="5"/>
        <v>1.01</v>
      </c>
      <c r="AF61" s="13">
        <f t="shared" si="4"/>
        <v>0</v>
      </c>
      <c r="AG61" s="14">
        <f t="shared" si="4"/>
        <v>0</v>
      </c>
      <c r="AH61" s="15">
        <f t="shared" si="4"/>
        <v>1.01E-3</v>
      </c>
    </row>
    <row r="62" spans="1:34" x14ac:dyDescent="0.3">
      <c r="A62" s="19" t="s">
        <v>202</v>
      </c>
      <c r="B62" s="20">
        <v>0</v>
      </c>
      <c r="C62" s="21">
        <v>0</v>
      </c>
      <c r="D62" s="22">
        <v>0</v>
      </c>
      <c r="E62" s="20">
        <v>0</v>
      </c>
      <c r="F62" s="21">
        <v>0</v>
      </c>
      <c r="G62" s="22">
        <v>0</v>
      </c>
      <c r="H62" s="20">
        <v>0</v>
      </c>
      <c r="I62" s="21">
        <v>0</v>
      </c>
      <c r="J62" s="22">
        <v>0</v>
      </c>
      <c r="K62" s="20">
        <v>0</v>
      </c>
      <c r="L62" s="21">
        <v>0</v>
      </c>
      <c r="M62" s="22">
        <v>0</v>
      </c>
      <c r="N62" s="20">
        <v>0</v>
      </c>
      <c r="O62" s="21">
        <v>0</v>
      </c>
      <c r="P62" s="22">
        <v>0</v>
      </c>
      <c r="Q62" s="20">
        <v>0</v>
      </c>
      <c r="R62" s="21">
        <v>0</v>
      </c>
      <c r="S62" s="22">
        <v>0</v>
      </c>
      <c r="T62" s="20">
        <v>0</v>
      </c>
      <c r="U62" s="21">
        <v>0</v>
      </c>
      <c r="V62" s="22">
        <v>0</v>
      </c>
      <c r="W62" s="20">
        <v>0</v>
      </c>
      <c r="X62" s="21">
        <v>0</v>
      </c>
      <c r="Y62" s="22">
        <v>90</v>
      </c>
      <c r="Z62" s="20">
        <v>0</v>
      </c>
      <c r="AA62" s="21">
        <v>0</v>
      </c>
      <c r="AB62" s="22">
        <v>0</v>
      </c>
      <c r="AC62" s="20">
        <f t="shared" si="5"/>
        <v>0</v>
      </c>
      <c r="AD62" s="21">
        <f t="shared" si="5"/>
        <v>0</v>
      </c>
      <c r="AE62" s="22">
        <f t="shared" si="5"/>
        <v>90</v>
      </c>
      <c r="AF62" s="23">
        <f t="shared" si="4"/>
        <v>0</v>
      </c>
      <c r="AG62" s="24">
        <f t="shared" si="4"/>
        <v>0</v>
      </c>
      <c r="AH62" s="25">
        <f t="shared" si="4"/>
        <v>0.09</v>
      </c>
    </row>
    <row r="63" spans="1:34" x14ac:dyDescent="0.3">
      <c r="A63" s="11" t="s">
        <v>203</v>
      </c>
      <c r="B63" s="3">
        <v>0</v>
      </c>
      <c r="C63" s="1">
        <v>0</v>
      </c>
      <c r="D63" s="4">
        <v>0</v>
      </c>
      <c r="E63" s="3">
        <v>0</v>
      </c>
      <c r="F63" s="9">
        <v>18453.9895</v>
      </c>
      <c r="G63" s="10">
        <v>76701</v>
      </c>
      <c r="H63" s="8">
        <v>0</v>
      </c>
      <c r="I63" s="9">
        <v>0</v>
      </c>
      <c r="J63" s="10">
        <v>0</v>
      </c>
      <c r="K63" s="8">
        <v>0</v>
      </c>
      <c r="L63" s="9">
        <v>0</v>
      </c>
      <c r="M63" s="10">
        <v>672</v>
      </c>
      <c r="N63" s="8">
        <v>0</v>
      </c>
      <c r="O63" s="9">
        <v>0</v>
      </c>
      <c r="P63" s="10">
        <v>0</v>
      </c>
      <c r="Q63" s="8">
        <v>0</v>
      </c>
      <c r="R63" s="9">
        <v>420</v>
      </c>
      <c r="S63" s="10">
        <v>0</v>
      </c>
      <c r="T63" s="8">
        <v>0</v>
      </c>
      <c r="U63" s="9">
        <v>385.83983547629293</v>
      </c>
      <c r="V63" s="10">
        <v>3913.9</v>
      </c>
      <c r="W63" s="8">
        <v>0</v>
      </c>
      <c r="X63" s="9">
        <v>5171</v>
      </c>
      <c r="Y63" s="10">
        <v>1332</v>
      </c>
      <c r="Z63" s="8">
        <v>0</v>
      </c>
      <c r="AA63" s="9">
        <v>0</v>
      </c>
      <c r="AB63" s="10">
        <v>0</v>
      </c>
      <c r="AC63" s="8">
        <f t="shared" si="5"/>
        <v>0</v>
      </c>
      <c r="AD63" s="9">
        <f t="shared" si="5"/>
        <v>24430.829335476294</v>
      </c>
      <c r="AE63" s="10">
        <f t="shared" si="5"/>
        <v>82618.899999999994</v>
      </c>
      <c r="AF63" s="13">
        <f t="shared" si="4"/>
        <v>0</v>
      </c>
      <c r="AG63" s="14">
        <f t="shared" si="4"/>
        <v>24.430829335476293</v>
      </c>
      <c r="AH63" s="15">
        <f t="shared" si="4"/>
        <v>82.618899999999996</v>
      </c>
    </row>
    <row r="64" spans="1:34" x14ac:dyDescent="0.3">
      <c r="A64" s="19" t="s">
        <v>204</v>
      </c>
      <c r="B64" s="20">
        <v>0</v>
      </c>
      <c r="C64" s="21">
        <v>0</v>
      </c>
      <c r="D64" s="22">
        <v>0</v>
      </c>
      <c r="E64" s="20">
        <v>0</v>
      </c>
      <c r="F64" s="21">
        <v>0</v>
      </c>
      <c r="G64" s="22">
        <v>4851</v>
      </c>
      <c r="H64" s="20">
        <v>0</v>
      </c>
      <c r="I64" s="21">
        <v>0</v>
      </c>
      <c r="J64" s="22">
        <v>5000</v>
      </c>
      <c r="K64" s="20">
        <v>0</v>
      </c>
      <c r="L64" s="21">
        <v>0</v>
      </c>
      <c r="M64" s="22">
        <v>154</v>
      </c>
      <c r="N64" s="20">
        <v>0</v>
      </c>
      <c r="O64" s="21">
        <v>0</v>
      </c>
      <c r="P64" s="22">
        <v>0</v>
      </c>
      <c r="Q64" s="20">
        <v>0</v>
      </c>
      <c r="R64" s="21">
        <v>0</v>
      </c>
      <c r="S64" s="22">
        <v>39</v>
      </c>
      <c r="T64" s="20">
        <v>0</v>
      </c>
      <c r="U64" s="21">
        <v>0</v>
      </c>
      <c r="V64" s="22">
        <v>842.9</v>
      </c>
      <c r="W64" s="20">
        <v>0</v>
      </c>
      <c r="X64" s="21">
        <v>5093</v>
      </c>
      <c r="Y64" s="22">
        <v>1029.827</v>
      </c>
      <c r="Z64" s="20">
        <v>0</v>
      </c>
      <c r="AA64" s="21">
        <v>0</v>
      </c>
      <c r="AB64" s="22">
        <v>0</v>
      </c>
      <c r="AC64" s="20">
        <f t="shared" si="5"/>
        <v>0</v>
      </c>
      <c r="AD64" s="21">
        <f t="shared" si="5"/>
        <v>5093</v>
      </c>
      <c r="AE64" s="22">
        <f t="shared" si="5"/>
        <v>11916.726999999999</v>
      </c>
      <c r="AF64" s="23">
        <f t="shared" si="4"/>
        <v>0</v>
      </c>
      <c r="AG64" s="24">
        <f t="shared" si="4"/>
        <v>5.093</v>
      </c>
      <c r="AH64" s="25">
        <f t="shared" si="4"/>
        <v>11.916726999999998</v>
      </c>
    </row>
    <row r="65" spans="1:34" x14ac:dyDescent="0.3">
      <c r="A65" s="11" t="s">
        <v>205</v>
      </c>
      <c r="B65" s="3">
        <v>0</v>
      </c>
      <c r="C65" s="1">
        <v>0</v>
      </c>
      <c r="D65" s="4">
        <v>0</v>
      </c>
      <c r="E65" s="3">
        <v>0</v>
      </c>
      <c r="F65" s="9">
        <v>0</v>
      </c>
      <c r="G65" s="10">
        <v>0</v>
      </c>
      <c r="H65" s="8">
        <v>0</v>
      </c>
      <c r="I65" s="9">
        <v>0</v>
      </c>
      <c r="J65" s="10">
        <v>0</v>
      </c>
      <c r="K65" s="8">
        <v>0</v>
      </c>
      <c r="L65" s="9">
        <v>0</v>
      </c>
      <c r="M65" s="10">
        <v>0</v>
      </c>
      <c r="N65" s="8">
        <v>0</v>
      </c>
      <c r="O65" s="9">
        <v>0</v>
      </c>
      <c r="P65" s="10">
        <v>0</v>
      </c>
      <c r="Q65" s="8">
        <v>0</v>
      </c>
      <c r="R65" s="9">
        <v>0</v>
      </c>
      <c r="S65" s="10">
        <v>0</v>
      </c>
      <c r="T65" s="8">
        <v>0</v>
      </c>
      <c r="U65" s="9">
        <v>0</v>
      </c>
      <c r="V65" s="10">
        <v>0</v>
      </c>
      <c r="W65" s="8">
        <v>0</v>
      </c>
      <c r="X65" s="9">
        <v>0</v>
      </c>
      <c r="Y65" s="10">
        <v>198</v>
      </c>
      <c r="Z65" s="8">
        <v>0</v>
      </c>
      <c r="AA65" s="9">
        <v>0</v>
      </c>
      <c r="AB65" s="10">
        <v>0</v>
      </c>
      <c r="AC65" s="8">
        <f t="shared" si="5"/>
        <v>0</v>
      </c>
      <c r="AD65" s="9">
        <f t="shared" si="5"/>
        <v>0</v>
      </c>
      <c r="AE65" s="10">
        <f t="shared" si="5"/>
        <v>198</v>
      </c>
      <c r="AF65" s="13">
        <f t="shared" si="4"/>
        <v>0</v>
      </c>
      <c r="AG65" s="14">
        <f t="shared" si="4"/>
        <v>0</v>
      </c>
      <c r="AH65" s="15">
        <f t="shared" si="4"/>
        <v>0.19800000000000001</v>
      </c>
    </row>
    <row r="66" spans="1:34" x14ac:dyDescent="0.3">
      <c r="A66" s="19" t="s">
        <v>206</v>
      </c>
      <c r="B66" s="20">
        <v>0</v>
      </c>
      <c r="C66" s="21">
        <v>0</v>
      </c>
      <c r="D66" s="22">
        <v>0</v>
      </c>
      <c r="E66" s="20">
        <v>0</v>
      </c>
      <c r="F66" s="21">
        <v>388</v>
      </c>
      <c r="G66" s="22">
        <v>234</v>
      </c>
      <c r="H66" s="20">
        <v>0</v>
      </c>
      <c r="I66" s="21">
        <v>0</v>
      </c>
      <c r="J66" s="22">
        <v>25931.55</v>
      </c>
      <c r="K66" s="20">
        <v>0</v>
      </c>
      <c r="L66" s="21">
        <v>0</v>
      </c>
      <c r="M66" s="22">
        <v>13</v>
      </c>
      <c r="N66" s="20">
        <v>0</v>
      </c>
      <c r="O66" s="21">
        <v>0</v>
      </c>
      <c r="P66" s="22">
        <v>0</v>
      </c>
      <c r="Q66" s="20">
        <v>0</v>
      </c>
      <c r="R66" s="21">
        <v>0</v>
      </c>
      <c r="S66" s="22">
        <v>731</v>
      </c>
      <c r="T66" s="20">
        <v>0</v>
      </c>
      <c r="U66" s="21">
        <v>0</v>
      </c>
      <c r="V66" s="22">
        <v>196861.19683974353</v>
      </c>
      <c r="W66" s="20">
        <v>0</v>
      </c>
      <c r="X66" s="21">
        <v>0</v>
      </c>
      <c r="Y66" s="22">
        <v>392.22379999999998</v>
      </c>
      <c r="Z66" s="20">
        <v>0</v>
      </c>
      <c r="AA66" s="21">
        <v>0</v>
      </c>
      <c r="AB66" s="22">
        <v>0</v>
      </c>
      <c r="AC66" s="20">
        <f t="shared" si="5"/>
        <v>0</v>
      </c>
      <c r="AD66" s="21">
        <f t="shared" si="5"/>
        <v>388</v>
      </c>
      <c r="AE66" s="22">
        <f t="shared" si="5"/>
        <v>224162.97063974352</v>
      </c>
      <c r="AF66" s="23">
        <f t="shared" si="4"/>
        <v>0</v>
      </c>
      <c r="AG66" s="24">
        <f t="shared" si="4"/>
        <v>0.38800000000000001</v>
      </c>
      <c r="AH66" s="25">
        <f t="shared" si="4"/>
        <v>224.16297063974352</v>
      </c>
    </row>
    <row r="67" spans="1:34" x14ac:dyDescent="0.3">
      <c r="A67" s="11" t="s">
        <v>207</v>
      </c>
      <c r="B67" s="3">
        <v>0</v>
      </c>
      <c r="C67" s="1">
        <v>0</v>
      </c>
      <c r="D67" s="4">
        <v>0</v>
      </c>
      <c r="E67" s="3">
        <v>0</v>
      </c>
      <c r="F67" s="1">
        <v>81.99</v>
      </c>
      <c r="G67" s="4">
        <v>0</v>
      </c>
      <c r="H67" s="3">
        <v>0</v>
      </c>
      <c r="I67" s="1">
        <v>0</v>
      </c>
      <c r="J67" s="4">
        <v>2113.87</v>
      </c>
      <c r="K67" s="3">
        <v>0</v>
      </c>
      <c r="L67" s="1">
        <v>0</v>
      </c>
      <c r="M67" s="4">
        <v>0</v>
      </c>
      <c r="N67" s="3">
        <v>0</v>
      </c>
      <c r="O67" s="1">
        <v>0</v>
      </c>
      <c r="P67" s="4">
        <v>0</v>
      </c>
      <c r="Q67" s="3">
        <v>0</v>
      </c>
      <c r="R67" s="1">
        <v>0</v>
      </c>
      <c r="S67" s="4">
        <v>1750</v>
      </c>
      <c r="T67" s="3">
        <v>0</v>
      </c>
      <c r="U67" s="1">
        <v>0</v>
      </c>
      <c r="V67" s="4">
        <v>985.27</v>
      </c>
      <c r="W67" s="3">
        <v>0</v>
      </c>
      <c r="X67" s="1">
        <v>0</v>
      </c>
      <c r="Y67" s="4">
        <v>0</v>
      </c>
      <c r="Z67" s="3">
        <v>0</v>
      </c>
      <c r="AA67" s="1">
        <v>0</v>
      </c>
      <c r="AB67" s="4">
        <v>0</v>
      </c>
      <c r="AC67" s="3">
        <f t="shared" si="5"/>
        <v>0</v>
      </c>
      <c r="AD67" s="1">
        <f t="shared" si="5"/>
        <v>81.99</v>
      </c>
      <c r="AE67" s="4">
        <f t="shared" si="5"/>
        <v>4849.1399999999994</v>
      </c>
      <c r="AF67" s="13">
        <f t="shared" si="4"/>
        <v>0</v>
      </c>
      <c r="AG67" s="14">
        <f t="shared" si="4"/>
        <v>8.1989999999999993E-2</v>
      </c>
      <c r="AH67" s="15">
        <f t="shared" si="4"/>
        <v>4.8491399999999993</v>
      </c>
    </row>
    <row r="68" spans="1:34" s="33" customFormat="1" x14ac:dyDescent="0.3">
      <c r="A68" s="26" t="s">
        <v>84</v>
      </c>
      <c r="B68" s="27">
        <f t="shared" ref="B68:AB68" si="10">SUM(B69:B109)</f>
        <v>0</v>
      </c>
      <c r="C68" s="28">
        <f t="shared" si="10"/>
        <v>0</v>
      </c>
      <c r="D68" s="29">
        <f t="shared" si="10"/>
        <v>0</v>
      </c>
      <c r="E68" s="27">
        <f t="shared" si="10"/>
        <v>0</v>
      </c>
      <c r="F68" s="28">
        <f t="shared" si="10"/>
        <v>126652.07199999999</v>
      </c>
      <c r="G68" s="29">
        <f t="shared" si="10"/>
        <v>13759</v>
      </c>
      <c r="H68" s="27">
        <f t="shared" si="10"/>
        <v>0</v>
      </c>
      <c r="I68" s="28">
        <f t="shared" si="10"/>
        <v>382</v>
      </c>
      <c r="J68" s="29">
        <f t="shared" si="10"/>
        <v>2110797.7800000003</v>
      </c>
      <c r="K68" s="27">
        <f t="shared" si="10"/>
        <v>0</v>
      </c>
      <c r="L68" s="28">
        <f t="shared" si="10"/>
        <v>61091.360000000001</v>
      </c>
      <c r="M68" s="29">
        <f t="shared" si="10"/>
        <v>13539</v>
      </c>
      <c r="N68" s="27">
        <f t="shared" si="10"/>
        <v>0</v>
      </c>
      <c r="O68" s="28">
        <f t="shared" si="10"/>
        <v>543874.28600000008</v>
      </c>
      <c r="P68" s="29">
        <f t="shared" si="10"/>
        <v>357809.40399999998</v>
      </c>
      <c r="Q68" s="27">
        <f t="shared" si="10"/>
        <v>0</v>
      </c>
      <c r="R68" s="28">
        <f t="shared" si="10"/>
        <v>1354</v>
      </c>
      <c r="S68" s="29">
        <f t="shared" si="10"/>
        <v>330644</v>
      </c>
      <c r="T68" s="27">
        <f t="shared" si="10"/>
        <v>0</v>
      </c>
      <c r="U68" s="28">
        <f t="shared" si="10"/>
        <v>46878.95</v>
      </c>
      <c r="V68" s="29">
        <f t="shared" si="10"/>
        <v>4852.8540716560665</v>
      </c>
      <c r="W68" s="27">
        <f t="shared" si="10"/>
        <v>0</v>
      </c>
      <c r="X68" s="28">
        <f t="shared" si="10"/>
        <v>1792103.96</v>
      </c>
      <c r="Y68" s="29">
        <f t="shared" si="10"/>
        <v>1127472.3238599999</v>
      </c>
      <c r="Z68" s="27">
        <f t="shared" si="10"/>
        <v>0</v>
      </c>
      <c r="AA68" s="28">
        <f t="shared" si="10"/>
        <v>0</v>
      </c>
      <c r="AB68" s="29">
        <f t="shared" si="10"/>
        <v>0</v>
      </c>
      <c r="AC68" s="27">
        <f t="shared" si="5"/>
        <v>0</v>
      </c>
      <c r="AD68" s="28">
        <f t="shared" si="5"/>
        <v>2572336.628</v>
      </c>
      <c r="AE68" s="29">
        <f t="shared" si="5"/>
        <v>3958874.361931656</v>
      </c>
      <c r="AF68" s="30">
        <f t="shared" ref="AF68:AH129" si="11">AC68/1000</f>
        <v>0</v>
      </c>
      <c r="AG68" s="31">
        <f t="shared" si="11"/>
        <v>2572.336628</v>
      </c>
      <c r="AH68" s="32">
        <f t="shared" si="11"/>
        <v>3958.874361931656</v>
      </c>
    </row>
    <row r="69" spans="1:34" x14ac:dyDescent="0.3">
      <c r="A69" s="11" t="s">
        <v>208</v>
      </c>
      <c r="B69" s="3">
        <v>0</v>
      </c>
      <c r="C69" s="1">
        <v>0</v>
      </c>
      <c r="D69" s="4">
        <v>0</v>
      </c>
      <c r="E69" s="3">
        <v>0</v>
      </c>
      <c r="F69" s="1">
        <v>14.14</v>
      </c>
      <c r="G69" s="4">
        <v>0</v>
      </c>
      <c r="H69" s="3">
        <v>0</v>
      </c>
      <c r="I69" s="1">
        <v>0</v>
      </c>
      <c r="J69" s="4">
        <v>0</v>
      </c>
      <c r="K69" s="3">
        <v>0</v>
      </c>
      <c r="L69" s="1">
        <v>0</v>
      </c>
      <c r="M69" s="4">
        <v>0</v>
      </c>
      <c r="N69" s="3">
        <v>0</v>
      </c>
      <c r="O69" s="1">
        <v>0</v>
      </c>
      <c r="P69" s="4">
        <v>0</v>
      </c>
      <c r="Q69" s="3">
        <v>0</v>
      </c>
      <c r="R69" s="1">
        <v>0</v>
      </c>
      <c r="S69" s="4">
        <v>0</v>
      </c>
      <c r="T69" s="3">
        <v>0</v>
      </c>
      <c r="U69" s="1">
        <v>0</v>
      </c>
      <c r="V69" s="4">
        <v>0</v>
      </c>
      <c r="W69" s="3">
        <v>0</v>
      </c>
      <c r="X69" s="1">
        <v>0</v>
      </c>
      <c r="Y69" s="4">
        <v>0</v>
      </c>
      <c r="Z69" s="3">
        <v>0</v>
      </c>
      <c r="AA69" s="1">
        <v>0</v>
      </c>
      <c r="AB69" s="4">
        <v>0</v>
      </c>
      <c r="AC69" s="3">
        <f t="shared" si="5"/>
        <v>0</v>
      </c>
      <c r="AD69" s="1">
        <f t="shared" si="5"/>
        <v>14.14</v>
      </c>
      <c r="AE69" s="4">
        <f t="shared" si="5"/>
        <v>0</v>
      </c>
      <c r="AF69" s="13">
        <f t="shared" si="11"/>
        <v>0</v>
      </c>
      <c r="AG69" s="14">
        <f t="shared" si="11"/>
        <v>1.414E-2</v>
      </c>
      <c r="AH69" s="15">
        <f t="shared" si="11"/>
        <v>0</v>
      </c>
    </row>
    <row r="70" spans="1:34" x14ac:dyDescent="0.3">
      <c r="A70" s="19" t="s">
        <v>209</v>
      </c>
      <c r="B70" s="20">
        <v>0</v>
      </c>
      <c r="C70" s="21">
        <v>0</v>
      </c>
      <c r="D70" s="22">
        <v>0</v>
      </c>
      <c r="E70" s="20">
        <v>0</v>
      </c>
      <c r="F70" s="21">
        <v>0</v>
      </c>
      <c r="G70" s="22">
        <v>0</v>
      </c>
      <c r="H70" s="20">
        <v>0</v>
      </c>
      <c r="I70" s="21">
        <v>0</v>
      </c>
      <c r="J70" s="22">
        <v>0</v>
      </c>
      <c r="K70" s="20">
        <v>0</v>
      </c>
      <c r="L70" s="21">
        <v>0</v>
      </c>
      <c r="M70" s="22">
        <v>0</v>
      </c>
      <c r="N70" s="20">
        <v>0</v>
      </c>
      <c r="O70" s="21">
        <v>0</v>
      </c>
      <c r="P70" s="22">
        <v>0</v>
      </c>
      <c r="Q70" s="20">
        <v>0</v>
      </c>
      <c r="R70" s="21">
        <v>0</v>
      </c>
      <c r="S70" s="22">
        <v>0</v>
      </c>
      <c r="T70" s="20">
        <v>0</v>
      </c>
      <c r="U70" s="21">
        <v>0</v>
      </c>
      <c r="V70" s="22">
        <v>0</v>
      </c>
      <c r="W70" s="20">
        <v>0</v>
      </c>
      <c r="X70" s="21">
        <v>0</v>
      </c>
      <c r="Y70" s="22">
        <v>1.665</v>
      </c>
      <c r="Z70" s="20">
        <v>0</v>
      </c>
      <c r="AA70" s="21">
        <v>0</v>
      </c>
      <c r="AB70" s="22">
        <v>0</v>
      </c>
      <c r="AC70" s="20">
        <f t="shared" si="5"/>
        <v>0</v>
      </c>
      <c r="AD70" s="21">
        <f t="shared" si="5"/>
        <v>0</v>
      </c>
      <c r="AE70" s="22">
        <f t="shared" si="5"/>
        <v>1.665</v>
      </c>
      <c r="AF70" s="23">
        <f t="shared" si="11"/>
        <v>0</v>
      </c>
      <c r="AG70" s="24">
        <f t="shared" si="11"/>
        <v>0</v>
      </c>
      <c r="AH70" s="25">
        <f t="shared" si="11"/>
        <v>1.665E-3</v>
      </c>
    </row>
    <row r="71" spans="1:34" x14ac:dyDescent="0.3">
      <c r="A71" s="11" t="s">
        <v>210</v>
      </c>
      <c r="B71" s="3">
        <v>0</v>
      </c>
      <c r="C71" s="1">
        <v>0</v>
      </c>
      <c r="D71" s="4">
        <v>0</v>
      </c>
      <c r="E71" s="3">
        <v>0</v>
      </c>
      <c r="F71" s="1">
        <v>0</v>
      </c>
      <c r="G71" s="4">
        <v>0</v>
      </c>
      <c r="H71" s="3">
        <v>0</v>
      </c>
      <c r="I71" s="1">
        <v>0</v>
      </c>
      <c r="J71" s="4">
        <v>59302.31</v>
      </c>
      <c r="K71" s="3">
        <v>0</v>
      </c>
      <c r="L71" s="1">
        <v>0</v>
      </c>
      <c r="M71" s="4">
        <v>0</v>
      </c>
      <c r="N71" s="3">
        <v>0</v>
      </c>
      <c r="O71" s="1">
        <v>0</v>
      </c>
      <c r="P71" s="4">
        <v>0</v>
      </c>
      <c r="Q71" s="3">
        <v>0</v>
      </c>
      <c r="R71" s="1">
        <v>0</v>
      </c>
      <c r="S71" s="4">
        <v>32</v>
      </c>
      <c r="T71" s="3">
        <v>0</v>
      </c>
      <c r="U71" s="1">
        <v>0</v>
      </c>
      <c r="V71" s="4">
        <v>0</v>
      </c>
      <c r="W71" s="3">
        <v>0</v>
      </c>
      <c r="X71" s="1">
        <v>0</v>
      </c>
      <c r="Y71" s="4">
        <v>6334.6239999999998</v>
      </c>
      <c r="Z71" s="3">
        <v>0</v>
      </c>
      <c r="AA71" s="1">
        <v>0</v>
      </c>
      <c r="AB71" s="4">
        <v>0</v>
      </c>
      <c r="AC71" s="3">
        <f t="shared" si="5"/>
        <v>0</v>
      </c>
      <c r="AD71" s="1">
        <f t="shared" si="5"/>
        <v>0</v>
      </c>
      <c r="AE71" s="4">
        <f t="shared" si="5"/>
        <v>65668.933999999994</v>
      </c>
      <c r="AF71" s="13">
        <f t="shared" si="11"/>
        <v>0</v>
      </c>
      <c r="AG71" s="14">
        <f t="shared" si="11"/>
        <v>0</v>
      </c>
      <c r="AH71" s="15">
        <f t="shared" si="11"/>
        <v>65.668933999999993</v>
      </c>
    </row>
    <row r="72" spans="1:34" x14ac:dyDescent="0.3">
      <c r="A72" s="19" t="s">
        <v>211</v>
      </c>
      <c r="B72" s="20">
        <v>0</v>
      </c>
      <c r="C72" s="21">
        <v>0</v>
      </c>
      <c r="D72" s="22">
        <v>0</v>
      </c>
      <c r="E72" s="20">
        <v>0</v>
      </c>
      <c r="F72" s="21">
        <v>0</v>
      </c>
      <c r="G72" s="22">
        <v>0</v>
      </c>
      <c r="H72" s="20">
        <v>0</v>
      </c>
      <c r="I72" s="21">
        <v>0</v>
      </c>
      <c r="J72" s="22">
        <v>0</v>
      </c>
      <c r="K72" s="20">
        <v>0</v>
      </c>
      <c r="L72" s="21">
        <v>0</v>
      </c>
      <c r="M72" s="22">
        <v>0</v>
      </c>
      <c r="N72" s="20">
        <v>0</v>
      </c>
      <c r="O72" s="21">
        <v>0</v>
      </c>
      <c r="P72" s="22">
        <v>4840.3459999999995</v>
      </c>
      <c r="Q72" s="20">
        <v>0</v>
      </c>
      <c r="R72" s="21">
        <v>0</v>
      </c>
      <c r="S72" s="22">
        <v>0</v>
      </c>
      <c r="T72" s="20">
        <v>0</v>
      </c>
      <c r="U72" s="21">
        <v>0</v>
      </c>
      <c r="V72" s="22">
        <v>0</v>
      </c>
      <c r="W72" s="20">
        <v>0</v>
      </c>
      <c r="X72" s="21">
        <v>0</v>
      </c>
      <c r="Y72" s="22">
        <v>1315</v>
      </c>
      <c r="Z72" s="20">
        <v>0</v>
      </c>
      <c r="AA72" s="21">
        <v>0</v>
      </c>
      <c r="AB72" s="22">
        <v>0</v>
      </c>
      <c r="AC72" s="20">
        <f t="shared" si="5"/>
        <v>0</v>
      </c>
      <c r="AD72" s="21">
        <f t="shared" si="5"/>
        <v>0</v>
      </c>
      <c r="AE72" s="22">
        <f t="shared" si="5"/>
        <v>6155.3459999999995</v>
      </c>
      <c r="AF72" s="23">
        <f t="shared" si="11"/>
        <v>0</v>
      </c>
      <c r="AG72" s="24">
        <f t="shared" si="11"/>
        <v>0</v>
      </c>
      <c r="AH72" s="25">
        <f t="shared" si="11"/>
        <v>6.1553459999999998</v>
      </c>
    </row>
    <row r="73" spans="1:34" x14ac:dyDescent="0.3">
      <c r="A73" s="11" t="s">
        <v>212</v>
      </c>
      <c r="B73" s="3">
        <v>0</v>
      </c>
      <c r="C73" s="1">
        <v>0</v>
      </c>
      <c r="D73" s="4">
        <v>0</v>
      </c>
      <c r="E73" s="3">
        <v>0</v>
      </c>
      <c r="F73" s="9">
        <v>9239.1719999999987</v>
      </c>
      <c r="G73" s="10">
        <v>0</v>
      </c>
      <c r="H73" s="8">
        <v>0</v>
      </c>
      <c r="I73" s="9">
        <v>0</v>
      </c>
      <c r="J73" s="10">
        <v>134268.07</v>
      </c>
      <c r="K73" s="8">
        <v>0</v>
      </c>
      <c r="L73" s="9">
        <v>0</v>
      </c>
      <c r="M73" s="10">
        <v>0</v>
      </c>
      <c r="N73" s="8">
        <v>0</v>
      </c>
      <c r="O73" s="9">
        <v>0</v>
      </c>
      <c r="P73" s="10">
        <v>0</v>
      </c>
      <c r="Q73" s="8">
        <v>0</v>
      </c>
      <c r="R73" s="9">
        <v>0</v>
      </c>
      <c r="S73" s="10">
        <v>1015</v>
      </c>
      <c r="T73" s="8">
        <v>0</v>
      </c>
      <c r="U73" s="9">
        <v>0</v>
      </c>
      <c r="V73" s="10">
        <v>0</v>
      </c>
      <c r="W73" s="8">
        <v>0</v>
      </c>
      <c r="X73" s="9">
        <v>0</v>
      </c>
      <c r="Y73" s="10">
        <v>175431.93627999999</v>
      </c>
      <c r="Z73" s="8">
        <v>0</v>
      </c>
      <c r="AA73" s="9">
        <v>0</v>
      </c>
      <c r="AB73" s="10">
        <v>0</v>
      </c>
      <c r="AC73" s="8">
        <f t="shared" si="5"/>
        <v>0</v>
      </c>
      <c r="AD73" s="9">
        <f t="shared" si="5"/>
        <v>9239.1719999999987</v>
      </c>
      <c r="AE73" s="10">
        <f t="shared" si="5"/>
        <v>310715.00627999997</v>
      </c>
      <c r="AF73" s="13">
        <f t="shared" si="11"/>
        <v>0</v>
      </c>
      <c r="AG73" s="14">
        <f t="shared" si="11"/>
        <v>9.2391719999999982</v>
      </c>
      <c r="AH73" s="15">
        <f t="shared" si="11"/>
        <v>310.71500627999995</v>
      </c>
    </row>
    <row r="74" spans="1:34" x14ac:dyDescent="0.3">
      <c r="A74" s="19" t="s">
        <v>213</v>
      </c>
      <c r="B74" s="20">
        <v>0</v>
      </c>
      <c r="C74" s="21">
        <v>0</v>
      </c>
      <c r="D74" s="22">
        <v>0</v>
      </c>
      <c r="E74" s="20">
        <v>0</v>
      </c>
      <c r="F74" s="21">
        <v>1556.07</v>
      </c>
      <c r="G74" s="22">
        <v>0</v>
      </c>
      <c r="H74" s="20">
        <v>0</v>
      </c>
      <c r="I74" s="21">
        <v>0</v>
      </c>
      <c r="J74" s="22">
        <v>118.88</v>
      </c>
      <c r="K74" s="20">
        <v>0</v>
      </c>
      <c r="L74" s="21">
        <v>0</v>
      </c>
      <c r="M74" s="22">
        <v>0</v>
      </c>
      <c r="N74" s="20">
        <v>0</v>
      </c>
      <c r="O74" s="21">
        <v>0</v>
      </c>
      <c r="P74" s="22">
        <v>0</v>
      </c>
      <c r="Q74" s="20">
        <v>0</v>
      </c>
      <c r="R74" s="21">
        <v>0</v>
      </c>
      <c r="S74" s="22">
        <v>0</v>
      </c>
      <c r="T74" s="20">
        <v>0</v>
      </c>
      <c r="U74" s="21">
        <v>0</v>
      </c>
      <c r="V74" s="22">
        <v>0</v>
      </c>
      <c r="W74" s="20">
        <v>0</v>
      </c>
      <c r="X74" s="21">
        <v>0</v>
      </c>
      <c r="Y74" s="22">
        <v>12</v>
      </c>
      <c r="Z74" s="20">
        <v>0</v>
      </c>
      <c r="AA74" s="21">
        <v>0</v>
      </c>
      <c r="AB74" s="22">
        <v>0</v>
      </c>
      <c r="AC74" s="20">
        <f t="shared" si="5"/>
        <v>0</v>
      </c>
      <c r="AD74" s="21">
        <f t="shared" si="5"/>
        <v>1556.07</v>
      </c>
      <c r="AE74" s="22">
        <f t="shared" si="5"/>
        <v>130.88</v>
      </c>
      <c r="AF74" s="23">
        <f t="shared" si="11"/>
        <v>0</v>
      </c>
      <c r="AG74" s="24">
        <f t="shared" si="11"/>
        <v>1.5560699999999998</v>
      </c>
      <c r="AH74" s="25">
        <f t="shared" si="11"/>
        <v>0.13088</v>
      </c>
    </row>
    <row r="75" spans="1:34" x14ac:dyDescent="0.3">
      <c r="A75" s="11" t="s">
        <v>214</v>
      </c>
      <c r="B75" s="3">
        <v>0</v>
      </c>
      <c r="C75" s="1">
        <v>0</v>
      </c>
      <c r="D75" s="4">
        <v>0</v>
      </c>
      <c r="E75" s="3">
        <v>0</v>
      </c>
      <c r="F75" s="9">
        <v>2799.83</v>
      </c>
      <c r="G75" s="10">
        <v>0</v>
      </c>
      <c r="H75" s="8">
        <v>0</v>
      </c>
      <c r="I75" s="9">
        <v>0</v>
      </c>
      <c r="J75" s="10">
        <v>32668</v>
      </c>
      <c r="K75" s="8">
        <v>0</v>
      </c>
      <c r="L75" s="9">
        <v>3.36</v>
      </c>
      <c r="M75" s="10">
        <v>0</v>
      </c>
      <c r="N75" s="8">
        <v>0</v>
      </c>
      <c r="O75" s="9">
        <v>0</v>
      </c>
      <c r="P75" s="10">
        <v>0</v>
      </c>
      <c r="Q75" s="8">
        <v>0</v>
      </c>
      <c r="R75" s="9">
        <v>0</v>
      </c>
      <c r="S75" s="10">
        <v>34300</v>
      </c>
      <c r="T75" s="8">
        <v>0</v>
      </c>
      <c r="U75" s="9">
        <v>47.67</v>
      </c>
      <c r="V75" s="10">
        <v>195.72799000000001</v>
      </c>
      <c r="W75" s="8">
        <v>0</v>
      </c>
      <c r="X75" s="9">
        <v>2616.21</v>
      </c>
      <c r="Y75" s="10">
        <v>118</v>
      </c>
      <c r="Z75" s="8">
        <v>0</v>
      </c>
      <c r="AA75" s="9">
        <v>0</v>
      </c>
      <c r="AB75" s="10">
        <v>0</v>
      </c>
      <c r="AC75" s="8">
        <f t="shared" si="5"/>
        <v>0</v>
      </c>
      <c r="AD75" s="9">
        <f t="shared" si="5"/>
        <v>5467.07</v>
      </c>
      <c r="AE75" s="10">
        <f t="shared" si="5"/>
        <v>67281.727989999999</v>
      </c>
      <c r="AF75" s="13">
        <f t="shared" si="11"/>
        <v>0</v>
      </c>
      <c r="AG75" s="14">
        <f t="shared" si="11"/>
        <v>5.4670699999999997</v>
      </c>
      <c r="AH75" s="15">
        <f t="shared" si="11"/>
        <v>67.281727989999993</v>
      </c>
    </row>
    <row r="76" spans="1:34" x14ac:dyDescent="0.3">
      <c r="A76" s="19" t="s">
        <v>215</v>
      </c>
      <c r="B76" s="20">
        <v>0</v>
      </c>
      <c r="C76" s="21">
        <v>0</v>
      </c>
      <c r="D76" s="22">
        <v>0</v>
      </c>
      <c r="E76" s="20">
        <v>0</v>
      </c>
      <c r="F76" s="21">
        <v>0</v>
      </c>
      <c r="G76" s="22">
        <v>0</v>
      </c>
      <c r="H76" s="20">
        <v>0</v>
      </c>
      <c r="I76" s="21">
        <v>0</v>
      </c>
      <c r="J76" s="22">
        <v>22.53</v>
      </c>
      <c r="K76" s="20">
        <v>0</v>
      </c>
      <c r="L76" s="21">
        <v>0</v>
      </c>
      <c r="M76" s="22">
        <v>0</v>
      </c>
      <c r="N76" s="20">
        <v>0</v>
      </c>
      <c r="O76" s="21">
        <v>0</v>
      </c>
      <c r="P76" s="22">
        <v>0</v>
      </c>
      <c r="Q76" s="20">
        <v>0</v>
      </c>
      <c r="R76" s="21">
        <v>0</v>
      </c>
      <c r="S76" s="22">
        <v>0</v>
      </c>
      <c r="T76" s="20">
        <v>0</v>
      </c>
      <c r="U76" s="21">
        <v>0</v>
      </c>
      <c r="V76" s="22">
        <v>0</v>
      </c>
      <c r="W76" s="20">
        <v>0</v>
      </c>
      <c r="X76" s="21">
        <v>0</v>
      </c>
      <c r="Y76" s="22">
        <v>234.20079999999999</v>
      </c>
      <c r="Z76" s="20">
        <v>0</v>
      </c>
      <c r="AA76" s="21">
        <v>0</v>
      </c>
      <c r="AB76" s="22">
        <v>0</v>
      </c>
      <c r="AC76" s="20">
        <f t="shared" si="5"/>
        <v>0</v>
      </c>
      <c r="AD76" s="21">
        <f t="shared" si="5"/>
        <v>0</v>
      </c>
      <c r="AE76" s="22">
        <f t="shared" si="5"/>
        <v>256.73079999999999</v>
      </c>
      <c r="AF76" s="23">
        <f t="shared" si="11"/>
        <v>0</v>
      </c>
      <c r="AG76" s="24">
        <f t="shared" si="11"/>
        <v>0</v>
      </c>
      <c r="AH76" s="25">
        <f t="shared" si="11"/>
        <v>0.25673079999999998</v>
      </c>
    </row>
    <row r="77" spans="1:34" x14ac:dyDescent="0.3">
      <c r="A77" s="11" t="s">
        <v>216</v>
      </c>
      <c r="B77" s="3">
        <v>0</v>
      </c>
      <c r="C77" s="1">
        <v>0</v>
      </c>
      <c r="D77" s="4">
        <v>0</v>
      </c>
      <c r="E77" s="3">
        <v>0</v>
      </c>
      <c r="F77" s="9">
        <v>0</v>
      </c>
      <c r="G77" s="10">
        <v>0</v>
      </c>
      <c r="H77" s="8">
        <v>0</v>
      </c>
      <c r="I77" s="9">
        <v>0</v>
      </c>
      <c r="J77" s="10">
        <v>16086.21</v>
      </c>
      <c r="K77" s="8">
        <v>0</v>
      </c>
      <c r="L77" s="9">
        <v>0</v>
      </c>
      <c r="M77" s="10">
        <v>63</v>
      </c>
      <c r="N77" s="8">
        <v>0</v>
      </c>
      <c r="O77" s="9">
        <v>0</v>
      </c>
      <c r="P77" s="10">
        <v>0</v>
      </c>
      <c r="Q77" s="8">
        <v>0</v>
      </c>
      <c r="R77" s="9">
        <v>0</v>
      </c>
      <c r="S77" s="10">
        <v>40</v>
      </c>
      <c r="T77" s="8">
        <v>0</v>
      </c>
      <c r="U77" s="9">
        <v>0</v>
      </c>
      <c r="V77" s="10">
        <v>0</v>
      </c>
      <c r="W77" s="8">
        <v>0</v>
      </c>
      <c r="X77" s="9">
        <v>0</v>
      </c>
      <c r="Y77" s="10">
        <v>5412.7320999999993</v>
      </c>
      <c r="Z77" s="8">
        <v>0</v>
      </c>
      <c r="AA77" s="9">
        <v>0</v>
      </c>
      <c r="AB77" s="10">
        <v>0</v>
      </c>
      <c r="AC77" s="8">
        <f t="shared" si="5"/>
        <v>0</v>
      </c>
      <c r="AD77" s="9">
        <f t="shared" si="5"/>
        <v>0</v>
      </c>
      <c r="AE77" s="10">
        <f t="shared" si="5"/>
        <v>21601.9421</v>
      </c>
      <c r="AF77" s="13">
        <f t="shared" si="11"/>
        <v>0</v>
      </c>
      <c r="AG77" s="14">
        <f t="shared" si="11"/>
        <v>0</v>
      </c>
      <c r="AH77" s="15">
        <f t="shared" si="11"/>
        <v>21.601942099999999</v>
      </c>
    </row>
    <row r="78" spans="1:34" x14ac:dyDescent="0.3">
      <c r="A78" s="19" t="s">
        <v>217</v>
      </c>
      <c r="B78" s="20">
        <v>0</v>
      </c>
      <c r="C78" s="21">
        <v>0</v>
      </c>
      <c r="D78" s="22">
        <v>0</v>
      </c>
      <c r="E78" s="20">
        <v>0</v>
      </c>
      <c r="F78" s="21">
        <v>0</v>
      </c>
      <c r="G78" s="22">
        <v>7368</v>
      </c>
      <c r="H78" s="20">
        <v>0</v>
      </c>
      <c r="I78" s="21">
        <v>0</v>
      </c>
      <c r="J78" s="22">
        <v>18838.27</v>
      </c>
      <c r="K78" s="20">
        <v>0</v>
      </c>
      <c r="L78" s="21">
        <v>0</v>
      </c>
      <c r="M78" s="22">
        <v>0</v>
      </c>
      <c r="N78" s="20">
        <v>0</v>
      </c>
      <c r="O78" s="21">
        <v>0</v>
      </c>
      <c r="P78" s="22">
        <v>0</v>
      </c>
      <c r="Q78" s="20">
        <v>0</v>
      </c>
      <c r="R78" s="21">
        <v>0</v>
      </c>
      <c r="S78" s="22">
        <v>0</v>
      </c>
      <c r="T78" s="20">
        <v>0</v>
      </c>
      <c r="U78" s="21">
        <v>0</v>
      </c>
      <c r="V78" s="22">
        <v>0</v>
      </c>
      <c r="W78" s="20">
        <v>0</v>
      </c>
      <c r="X78" s="21">
        <v>0</v>
      </c>
      <c r="Y78" s="22">
        <v>11605.315000000001</v>
      </c>
      <c r="Z78" s="20">
        <v>0</v>
      </c>
      <c r="AA78" s="21">
        <v>0</v>
      </c>
      <c r="AB78" s="22">
        <v>0</v>
      </c>
      <c r="AC78" s="20">
        <f t="shared" si="5"/>
        <v>0</v>
      </c>
      <c r="AD78" s="21">
        <f t="shared" si="5"/>
        <v>0</v>
      </c>
      <c r="AE78" s="22">
        <f t="shared" si="5"/>
        <v>37811.584999999999</v>
      </c>
      <c r="AF78" s="23">
        <f t="shared" si="11"/>
        <v>0</v>
      </c>
      <c r="AG78" s="24">
        <f t="shared" si="11"/>
        <v>0</v>
      </c>
      <c r="AH78" s="25">
        <f t="shared" si="11"/>
        <v>37.811585000000001</v>
      </c>
    </row>
    <row r="79" spans="1:34" x14ac:dyDescent="0.3">
      <c r="A79" s="11" t="s">
        <v>218</v>
      </c>
      <c r="B79" s="3">
        <v>0</v>
      </c>
      <c r="C79" s="1">
        <v>0</v>
      </c>
      <c r="D79" s="4">
        <v>0</v>
      </c>
      <c r="E79" s="3">
        <v>0</v>
      </c>
      <c r="F79" s="9">
        <v>0</v>
      </c>
      <c r="G79" s="10">
        <v>0</v>
      </c>
      <c r="H79" s="8">
        <v>0</v>
      </c>
      <c r="I79" s="9">
        <v>0</v>
      </c>
      <c r="J79" s="10">
        <v>6.32</v>
      </c>
      <c r="K79" s="8">
        <v>0</v>
      </c>
      <c r="L79" s="9">
        <v>0</v>
      </c>
      <c r="M79" s="10">
        <v>0</v>
      </c>
      <c r="N79" s="8">
        <v>0</v>
      </c>
      <c r="O79" s="9">
        <v>0</v>
      </c>
      <c r="P79" s="10">
        <v>0</v>
      </c>
      <c r="Q79" s="8">
        <v>0</v>
      </c>
      <c r="R79" s="9">
        <v>0</v>
      </c>
      <c r="S79" s="10">
        <v>0</v>
      </c>
      <c r="T79" s="8">
        <v>0</v>
      </c>
      <c r="U79" s="9">
        <v>0</v>
      </c>
      <c r="V79" s="10">
        <v>0</v>
      </c>
      <c r="W79" s="8">
        <v>0</v>
      </c>
      <c r="X79" s="9">
        <v>0</v>
      </c>
      <c r="Y79" s="10">
        <v>372.52499999999998</v>
      </c>
      <c r="Z79" s="8">
        <v>0</v>
      </c>
      <c r="AA79" s="9">
        <v>0</v>
      </c>
      <c r="AB79" s="10">
        <v>0</v>
      </c>
      <c r="AC79" s="8">
        <f t="shared" si="5"/>
        <v>0</v>
      </c>
      <c r="AD79" s="9">
        <f t="shared" si="5"/>
        <v>0</v>
      </c>
      <c r="AE79" s="10">
        <f t="shared" si="5"/>
        <v>378.84499999999997</v>
      </c>
      <c r="AF79" s="13">
        <f t="shared" si="11"/>
        <v>0</v>
      </c>
      <c r="AG79" s="14">
        <f t="shared" si="11"/>
        <v>0</v>
      </c>
      <c r="AH79" s="15">
        <f t="shared" si="11"/>
        <v>0.37884499999999999</v>
      </c>
    </row>
    <row r="80" spans="1:34" x14ac:dyDescent="0.3">
      <c r="A80" s="19" t="s">
        <v>219</v>
      </c>
      <c r="B80" s="20">
        <v>0</v>
      </c>
      <c r="C80" s="21">
        <v>0</v>
      </c>
      <c r="D80" s="22">
        <v>0</v>
      </c>
      <c r="E80" s="20">
        <v>0</v>
      </c>
      <c r="F80" s="21">
        <v>0</v>
      </c>
      <c r="G80" s="22">
        <v>0</v>
      </c>
      <c r="H80" s="20">
        <v>0</v>
      </c>
      <c r="I80" s="21">
        <v>0</v>
      </c>
      <c r="J80" s="22">
        <v>1987.52</v>
      </c>
      <c r="K80" s="20">
        <v>0</v>
      </c>
      <c r="L80" s="21">
        <v>0</v>
      </c>
      <c r="M80" s="22">
        <v>0</v>
      </c>
      <c r="N80" s="20">
        <v>0</v>
      </c>
      <c r="O80" s="21">
        <v>0</v>
      </c>
      <c r="P80" s="22">
        <v>0</v>
      </c>
      <c r="Q80" s="20">
        <v>0</v>
      </c>
      <c r="R80" s="21">
        <v>446</v>
      </c>
      <c r="S80" s="22">
        <v>0</v>
      </c>
      <c r="T80" s="20">
        <v>0</v>
      </c>
      <c r="U80" s="21">
        <v>0</v>
      </c>
      <c r="V80" s="22">
        <v>0</v>
      </c>
      <c r="W80" s="20">
        <v>0</v>
      </c>
      <c r="X80" s="21">
        <v>45855</v>
      </c>
      <c r="Y80" s="22">
        <v>4600.1109999999999</v>
      </c>
      <c r="Z80" s="20">
        <v>0</v>
      </c>
      <c r="AA80" s="21">
        <v>0</v>
      </c>
      <c r="AB80" s="22">
        <v>0</v>
      </c>
      <c r="AC80" s="20">
        <f t="shared" si="5"/>
        <v>0</v>
      </c>
      <c r="AD80" s="21">
        <f t="shared" si="5"/>
        <v>46301</v>
      </c>
      <c r="AE80" s="22">
        <f t="shared" si="5"/>
        <v>6587.6309999999994</v>
      </c>
      <c r="AF80" s="23">
        <f t="shared" si="11"/>
        <v>0</v>
      </c>
      <c r="AG80" s="24">
        <f t="shared" si="11"/>
        <v>46.301000000000002</v>
      </c>
      <c r="AH80" s="25">
        <f t="shared" si="11"/>
        <v>6.5876309999999991</v>
      </c>
    </row>
    <row r="81" spans="1:34" x14ac:dyDescent="0.3">
      <c r="A81" s="11" t="s">
        <v>220</v>
      </c>
      <c r="B81" s="3">
        <v>0</v>
      </c>
      <c r="C81" s="1">
        <v>0</v>
      </c>
      <c r="D81" s="4">
        <v>0</v>
      </c>
      <c r="E81" s="3">
        <v>0</v>
      </c>
      <c r="F81" s="9">
        <v>0</v>
      </c>
      <c r="G81" s="10">
        <v>0</v>
      </c>
      <c r="H81" s="8">
        <v>0</v>
      </c>
      <c r="I81" s="9">
        <v>0</v>
      </c>
      <c r="J81" s="10">
        <v>125626.52</v>
      </c>
      <c r="K81" s="8">
        <v>0</v>
      </c>
      <c r="L81" s="9">
        <v>0</v>
      </c>
      <c r="M81" s="10">
        <v>0</v>
      </c>
      <c r="N81" s="8">
        <v>0</v>
      </c>
      <c r="O81" s="9">
        <v>0</v>
      </c>
      <c r="P81" s="10">
        <v>0</v>
      </c>
      <c r="Q81" s="8">
        <v>0</v>
      </c>
      <c r="R81" s="9">
        <v>0</v>
      </c>
      <c r="S81" s="10">
        <v>0</v>
      </c>
      <c r="T81" s="8">
        <v>0</v>
      </c>
      <c r="U81" s="9">
        <v>0</v>
      </c>
      <c r="V81" s="10">
        <v>6.8427649106063528E-3</v>
      </c>
      <c r="W81" s="8">
        <v>0</v>
      </c>
      <c r="X81" s="9">
        <v>0</v>
      </c>
      <c r="Y81" s="10">
        <v>85126.550200000012</v>
      </c>
      <c r="Z81" s="8">
        <v>0</v>
      </c>
      <c r="AA81" s="9">
        <v>0</v>
      </c>
      <c r="AB81" s="10">
        <v>0</v>
      </c>
      <c r="AC81" s="8">
        <f t="shared" si="5"/>
        <v>0</v>
      </c>
      <c r="AD81" s="9">
        <f t="shared" si="5"/>
        <v>0</v>
      </c>
      <c r="AE81" s="10">
        <f t="shared" si="5"/>
        <v>210753.07704276493</v>
      </c>
      <c r="AF81" s="13">
        <f t="shared" si="11"/>
        <v>0</v>
      </c>
      <c r="AG81" s="14">
        <f t="shared" si="11"/>
        <v>0</v>
      </c>
      <c r="AH81" s="15">
        <f t="shared" si="11"/>
        <v>210.75307704276491</v>
      </c>
    </row>
    <row r="82" spans="1:34" x14ac:dyDescent="0.3">
      <c r="A82" s="19" t="s">
        <v>221</v>
      </c>
      <c r="B82" s="20">
        <v>0</v>
      </c>
      <c r="C82" s="21">
        <v>0</v>
      </c>
      <c r="D82" s="22">
        <v>0</v>
      </c>
      <c r="E82" s="20">
        <v>0</v>
      </c>
      <c r="F82" s="21">
        <v>0</v>
      </c>
      <c r="G82" s="22">
        <v>0</v>
      </c>
      <c r="H82" s="20">
        <v>0</v>
      </c>
      <c r="I82" s="21">
        <v>0</v>
      </c>
      <c r="J82" s="22">
        <v>1432383.07</v>
      </c>
      <c r="K82" s="20">
        <v>0</v>
      </c>
      <c r="L82" s="21">
        <v>0</v>
      </c>
      <c r="M82" s="22">
        <v>250</v>
      </c>
      <c r="N82" s="20">
        <v>0</v>
      </c>
      <c r="O82" s="21">
        <v>0</v>
      </c>
      <c r="P82" s="22">
        <v>86.35</v>
      </c>
      <c r="Q82" s="20">
        <v>0</v>
      </c>
      <c r="R82" s="21">
        <v>0</v>
      </c>
      <c r="S82" s="22">
        <v>122434</v>
      </c>
      <c r="T82" s="20">
        <v>0</v>
      </c>
      <c r="U82" s="21">
        <v>0</v>
      </c>
      <c r="V82" s="22">
        <v>7.1537996792702771E-2</v>
      </c>
      <c r="W82" s="20">
        <v>0</v>
      </c>
      <c r="X82" s="21">
        <v>1287</v>
      </c>
      <c r="Y82" s="22">
        <v>178370.86199999999</v>
      </c>
      <c r="Z82" s="20">
        <v>0</v>
      </c>
      <c r="AA82" s="21">
        <v>0</v>
      </c>
      <c r="AB82" s="22">
        <v>0</v>
      </c>
      <c r="AC82" s="20">
        <f t="shared" si="5"/>
        <v>0</v>
      </c>
      <c r="AD82" s="21">
        <f t="shared" si="5"/>
        <v>1287</v>
      </c>
      <c r="AE82" s="22">
        <f>SUM(AB82,Y82,V82,S82,P82,M82,J82,G82,D82)</f>
        <v>1733524.3535379968</v>
      </c>
      <c r="AF82" s="23">
        <f t="shared" si="11"/>
        <v>0</v>
      </c>
      <c r="AG82" s="24">
        <f t="shared" si="11"/>
        <v>1.2869999999999999</v>
      </c>
      <c r="AH82" s="25">
        <f t="shared" si="11"/>
        <v>1733.5243535379968</v>
      </c>
    </row>
    <row r="83" spans="1:34" x14ac:dyDescent="0.3">
      <c r="A83" s="11" t="s">
        <v>222</v>
      </c>
      <c r="B83" s="3">
        <v>0</v>
      </c>
      <c r="C83" s="1">
        <v>0</v>
      </c>
      <c r="D83" s="4">
        <v>0</v>
      </c>
      <c r="E83" s="3">
        <v>0</v>
      </c>
      <c r="F83" s="9">
        <v>0</v>
      </c>
      <c r="G83" s="10">
        <v>0</v>
      </c>
      <c r="H83" s="8">
        <v>0</v>
      </c>
      <c r="I83" s="9">
        <v>0</v>
      </c>
      <c r="J83" s="10">
        <v>4774.9500000000007</v>
      </c>
      <c r="K83" s="8">
        <v>0</v>
      </c>
      <c r="L83" s="9">
        <v>0</v>
      </c>
      <c r="M83" s="10">
        <v>0</v>
      </c>
      <c r="N83" s="8">
        <v>0</v>
      </c>
      <c r="O83" s="9">
        <v>0</v>
      </c>
      <c r="P83" s="10">
        <v>0</v>
      </c>
      <c r="Q83" s="8">
        <v>0</v>
      </c>
      <c r="R83" s="9">
        <v>0</v>
      </c>
      <c r="S83" s="10">
        <v>0</v>
      </c>
      <c r="T83" s="8">
        <v>0</v>
      </c>
      <c r="U83" s="9">
        <v>0</v>
      </c>
      <c r="V83" s="10">
        <v>237.82499999999999</v>
      </c>
      <c r="W83" s="8">
        <v>0</v>
      </c>
      <c r="X83" s="9">
        <v>3189.08</v>
      </c>
      <c r="Y83" s="10">
        <v>38</v>
      </c>
      <c r="Z83" s="8">
        <v>0</v>
      </c>
      <c r="AA83" s="9">
        <v>0</v>
      </c>
      <c r="AB83" s="10">
        <v>0</v>
      </c>
      <c r="AC83" s="8">
        <f t="shared" si="5"/>
        <v>0</v>
      </c>
      <c r="AD83" s="9">
        <f t="shared" si="5"/>
        <v>3189.08</v>
      </c>
      <c r="AE83" s="10">
        <f t="shared" si="5"/>
        <v>5050.7750000000005</v>
      </c>
      <c r="AF83" s="13">
        <f t="shared" si="11"/>
        <v>0</v>
      </c>
      <c r="AG83" s="14">
        <f t="shared" si="11"/>
        <v>3.1890800000000001</v>
      </c>
      <c r="AH83" s="15">
        <f t="shared" si="11"/>
        <v>5.0507750000000007</v>
      </c>
    </row>
    <row r="84" spans="1:34" x14ac:dyDescent="0.3">
      <c r="A84" s="19" t="s">
        <v>223</v>
      </c>
      <c r="B84" s="20">
        <v>0</v>
      </c>
      <c r="C84" s="21">
        <v>0</v>
      </c>
      <c r="D84" s="22">
        <v>0</v>
      </c>
      <c r="E84" s="20">
        <v>0</v>
      </c>
      <c r="F84" s="21">
        <v>0</v>
      </c>
      <c r="G84" s="22">
        <v>0</v>
      </c>
      <c r="H84" s="20">
        <v>0</v>
      </c>
      <c r="I84" s="21">
        <v>0</v>
      </c>
      <c r="J84" s="22">
        <v>1305.0999999999999</v>
      </c>
      <c r="K84" s="20">
        <v>0</v>
      </c>
      <c r="L84" s="21">
        <v>0</v>
      </c>
      <c r="M84" s="22">
        <v>0</v>
      </c>
      <c r="N84" s="20">
        <v>0</v>
      </c>
      <c r="O84" s="21">
        <v>0</v>
      </c>
      <c r="P84" s="22">
        <v>0</v>
      </c>
      <c r="Q84" s="20">
        <v>0</v>
      </c>
      <c r="R84" s="21">
        <v>0</v>
      </c>
      <c r="S84" s="22">
        <v>0</v>
      </c>
      <c r="T84" s="20">
        <v>0</v>
      </c>
      <c r="U84" s="21">
        <v>0</v>
      </c>
      <c r="V84" s="22">
        <v>0</v>
      </c>
      <c r="W84" s="20">
        <v>0</v>
      </c>
      <c r="X84" s="21">
        <v>0</v>
      </c>
      <c r="Y84" s="22">
        <v>1060.751</v>
      </c>
      <c r="Z84" s="20">
        <v>0</v>
      </c>
      <c r="AA84" s="21">
        <v>0</v>
      </c>
      <c r="AB84" s="22">
        <v>0</v>
      </c>
      <c r="AC84" s="20">
        <f t="shared" ref="AC84:AE143" si="12">SUM(Z84,W84,T84,Q84,N84,K84,H84,E84,B84)</f>
        <v>0</v>
      </c>
      <c r="AD84" s="21">
        <f t="shared" si="12"/>
        <v>0</v>
      </c>
      <c r="AE84" s="22">
        <f t="shared" si="12"/>
        <v>2365.8509999999997</v>
      </c>
      <c r="AF84" s="23">
        <f t="shared" si="11"/>
        <v>0</v>
      </c>
      <c r="AG84" s="24">
        <f t="shared" si="11"/>
        <v>0</v>
      </c>
      <c r="AH84" s="25">
        <f t="shared" si="11"/>
        <v>2.3658509999999997</v>
      </c>
    </row>
    <row r="85" spans="1:34" x14ac:dyDescent="0.3">
      <c r="A85" s="11" t="s">
        <v>224</v>
      </c>
      <c r="B85" s="3">
        <v>0</v>
      </c>
      <c r="C85" s="1">
        <v>0</v>
      </c>
      <c r="D85" s="4">
        <v>0</v>
      </c>
      <c r="E85" s="3">
        <v>0</v>
      </c>
      <c r="F85" s="9">
        <v>0</v>
      </c>
      <c r="G85" s="10">
        <v>0</v>
      </c>
      <c r="H85" s="8">
        <v>0</v>
      </c>
      <c r="I85" s="9">
        <v>0</v>
      </c>
      <c r="J85" s="10">
        <v>3.76</v>
      </c>
      <c r="K85" s="8">
        <v>0</v>
      </c>
      <c r="L85" s="9">
        <v>0</v>
      </c>
      <c r="M85" s="10">
        <v>0</v>
      </c>
      <c r="N85" s="8">
        <v>0</v>
      </c>
      <c r="O85" s="9">
        <v>0</v>
      </c>
      <c r="P85" s="10">
        <v>0</v>
      </c>
      <c r="Q85" s="8">
        <v>0</v>
      </c>
      <c r="R85" s="9">
        <v>0</v>
      </c>
      <c r="S85" s="10">
        <v>0</v>
      </c>
      <c r="T85" s="8">
        <v>0</v>
      </c>
      <c r="U85" s="9">
        <v>0</v>
      </c>
      <c r="V85" s="10">
        <v>2.5815885799105785E-2</v>
      </c>
      <c r="W85" s="8">
        <v>0</v>
      </c>
      <c r="X85" s="9">
        <v>0</v>
      </c>
      <c r="Y85" s="10">
        <v>46</v>
      </c>
      <c r="Z85" s="8">
        <v>0</v>
      </c>
      <c r="AA85" s="9">
        <v>0</v>
      </c>
      <c r="AB85" s="10">
        <v>0</v>
      </c>
      <c r="AC85" s="8">
        <f t="shared" si="12"/>
        <v>0</v>
      </c>
      <c r="AD85" s="9">
        <f t="shared" si="12"/>
        <v>0</v>
      </c>
      <c r="AE85" s="10">
        <f t="shared" si="12"/>
        <v>49.785815885799103</v>
      </c>
      <c r="AF85" s="13">
        <f t="shared" si="11"/>
        <v>0</v>
      </c>
      <c r="AG85" s="14">
        <f t="shared" si="11"/>
        <v>0</v>
      </c>
      <c r="AH85" s="15">
        <f t="shared" si="11"/>
        <v>4.9785815885799105E-2</v>
      </c>
    </row>
    <row r="86" spans="1:34" x14ac:dyDescent="0.3">
      <c r="A86" s="19" t="s">
        <v>225</v>
      </c>
      <c r="B86" s="20">
        <v>0</v>
      </c>
      <c r="C86" s="21">
        <v>0</v>
      </c>
      <c r="D86" s="22">
        <v>0</v>
      </c>
      <c r="E86" s="20">
        <v>0</v>
      </c>
      <c r="F86" s="21">
        <v>921.17</v>
      </c>
      <c r="G86" s="22">
        <v>0</v>
      </c>
      <c r="H86" s="20">
        <v>0</v>
      </c>
      <c r="I86" s="21">
        <v>0</v>
      </c>
      <c r="J86" s="22">
        <v>1626</v>
      </c>
      <c r="K86" s="20">
        <v>0</v>
      </c>
      <c r="L86" s="21">
        <v>0</v>
      </c>
      <c r="M86" s="22">
        <v>260</v>
      </c>
      <c r="N86" s="20">
        <v>0</v>
      </c>
      <c r="O86" s="21">
        <v>0</v>
      </c>
      <c r="P86" s="22">
        <v>0</v>
      </c>
      <c r="Q86" s="20">
        <v>0</v>
      </c>
      <c r="R86" s="21">
        <v>0</v>
      </c>
      <c r="S86" s="22">
        <v>36280</v>
      </c>
      <c r="T86" s="20">
        <v>0</v>
      </c>
      <c r="U86" s="21">
        <v>0</v>
      </c>
      <c r="V86" s="22">
        <v>9.7353882591808563E-2</v>
      </c>
      <c r="W86" s="20">
        <v>0</v>
      </c>
      <c r="X86" s="21">
        <v>0</v>
      </c>
      <c r="Y86" s="22">
        <v>246472.88</v>
      </c>
      <c r="Z86" s="20">
        <v>0</v>
      </c>
      <c r="AA86" s="21">
        <v>0</v>
      </c>
      <c r="AB86" s="22">
        <v>0</v>
      </c>
      <c r="AC86" s="20">
        <f t="shared" si="12"/>
        <v>0</v>
      </c>
      <c r="AD86" s="21">
        <f t="shared" si="12"/>
        <v>921.17</v>
      </c>
      <c r="AE86" s="22">
        <f t="shared" si="12"/>
        <v>284638.97735388263</v>
      </c>
      <c r="AF86" s="23">
        <f t="shared" si="11"/>
        <v>0</v>
      </c>
      <c r="AG86" s="24">
        <f t="shared" si="11"/>
        <v>0.92116999999999993</v>
      </c>
      <c r="AH86" s="25">
        <f t="shared" si="11"/>
        <v>284.63897735388264</v>
      </c>
    </row>
    <row r="87" spans="1:34" x14ac:dyDescent="0.3">
      <c r="A87" s="11" t="s">
        <v>226</v>
      </c>
      <c r="B87" s="3">
        <v>0</v>
      </c>
      <c r="C87" s="1">
        <v>0</v>
      </c>
      <c r="D87" s="4">
        <v>0</v>
      </c>
      <c r="E87" s="3">
        <v>0</v>
      </c>
      <c r="F87" s="9">
        <v>0</v>
      </c>
      <c r="G87" s="10">
        <v>0</v>
      </c>
      <c r="H87" s="8">
        <v>0</v>
      </c>
      <c r="I87" s="9">
        <v>0</v>
      </c>
      <c r="J87" s="10">
        <v>28.07</v>
      </c>
      <c r="K87" s="8">
        <v>0</v>
      </c>
      <c r="L87" s="9">
        <v>0</v>
      </c>
      <c r="M87" s="10">
        <v>8</v>
      </c>
      <c r="N87" s="8">
        <v>0</v>
      </c>
      <c r="O87" s="9">
        <v>0</v>
      </c>
      <c r="P87" s="10">
        <v>0</v>
      </c>
      <c r="Q87" s="8">
        <v>0</v>
      </c>
      <c r="R87" s="9">
        <v>0</v>
      </c>
      <c r="S87" s="10">
        <v>0</v>
      </c>
      <c r="T87" s="8">
        <v>0</v>
      </c>
      <c r="U87" s="9">
        <v>0</v>
      </c>
      <c r="V87" s="10">
        <v>0</v>
      </c>
      <c r="W87" s="8">
        <v>0</v>
      </c>
      <c r="X87" s="9">
        <v>0</v>
      </c>
      <c r="Y87" s="10">
        <v>57.89</v>
      </c>
      <c r="Z87" s="8">
        <v>0</v>
      </c>
      <c r="AA87" s="9">
        <v>0</v>
      </c>
      <c r="AB87" s="10">
        <v>0</v>
      </c>
      <c r="AC87" s="8">
        <f t="shared" si="12"/>
        <v>0</v>
      </c>
      <c r="AD87" s="9">
        <f t="shared" si="12"/>
        <v>0</v>
      </c>
      <c r="AE87" s="10">
        <f t="shared" si="12"/>
        <v>93.960000000000008</v>
      </c>
      <c r="AF87" s="13">
        <f t="shared" si="11"/>
        <v>0</v>
      </c>
      <c r="AG87" s="14">
        <f t="shared" si="11"/>
        <v>0</v>
      </c>
      <c r="AH87" s="15">
        <f t="shared" si="11"/>
        <v>9.3960000000000002E-2</v>
      </c>
    </row>
    <row r="88" spans="1:34" x14ac:dyDescent="0.3">
      <c r="A88" s="19" t="s">
        <v>227</v>
      </c>
      <c r="B88" s="20">
        <v>0</v>
      </c>
      <c r="C88" s="21">
        <v>0</v>
      </c>
      <c r="D88" s="22">
        <v>0</v>
      </c>
      <c r="E88" s="20">
        <v>0</v>
      </c>
      <c r="F88" s="21">
        <v>0</v>
      </c>
      <c r="G88" s="22">
        <v>0</v>
      </c>
      <c r="H88" s="20">
        <v>0</v>
      </c>
      <c r="I88" s="21">
        <v>0</v>
      </c>
      <c r="J88" s="22">
        <v>699.31</v>
      </c>
      <c r="K88" s="20">
        <v>0</v>
      </c>
      <c r="L88" s="21">
        <v>0</v>
      </c>
      <c r="M88" s="22">
        <v>0</v>
      </c>
      <c r="N88" s="20">
        <v>0</v>
      </c>
      <c r="O88" s="21">
        <v>0</v>
      </c>
      <c r="P88" s="22">
        <v>0</v>
      </c>
      <c r="Q88" s="20">
        <v>0</v>
      </c>
      <c r="R88" s="21">
        <v>0</v>
      </c>
      <c r="S88" s="22">
        <v>6</v>
      </c>
      <c r="T88" s="20">
        <v>0</v>
      </c>
      <c r="U88" s="21">
        <v>0</v>
      </c>
      <c r="V88" s="22">
        <v>0</v>
      </c>
      <c r="W88" s="20">
        <v>0</v>
      </c>
      <c r="X88" s="21">
        <v>0</v>
      </c>
      <c r="Y88" s="22">
        <v>0</v>
      </c>
      <c r="Z88" s="20">
        <v>0</v>
      </c>
      <c r="AA88" s="21">
        <v>0</v>
      </c>
      <c r="AB88" s="22">
        <v>0</v>
      </c>
      <c r="AC88" s="20">
        <f t="shared" si="12"/>
        <v>0</v>
      </c>
      <c r="AD88" s="21">
        <f t="shared" si="12"/>
        <v>0</v>
      </c>
      <c r="AE88" s="22">
        <f t="shared" si="12"/>
        <v>705.31</v>
      </c>
      <c r="AF88" s="23">
        <f t="shared" si="11"/>
        <v>0</v>
      </c>
      <c r="AG88" s="24">
        <f t="shared" si="11"/>
        <v>0</v>
      </c>
      <c r="AH88" s="25">
        <f t="shared" si="11"/>
        <v>0.70530999999999999</v>
      </c>
    </row>
    <row r="89" spans="1:34" x14ac:dyDescent="0.3">
      <c r="A89" s="11" t="s">
        <v>228</v>
      </c>
      <c r="B89" s="3">
        <v>0</v>
      </c>
      <c r="C89" s="1">
        <v>0</v>
      </c>
      <c r="D89" s="4">
        <v>0</v>
      </c>
      <c r="E89" s="3">
        <v>0</v>
      </c>
      <c r="F89" s="9">
        <v>0</v>
      </c>
      <c r="G89" s="10">
        <v>0</v>
      </c>
      <c r="H89" s="8">
        <v>0</v>
      </c>
      <c r="I89" s="9">
        <v>0</v>
      </c>
      <c r="J89" s="10">
        <v>1742.58</v>
      </c>
      <c r="K89" s="8">
        <v>0</v>
      </c>
      <c r="L89" s="9">
        <v>0</v>
      </c>
      <c r="M89" s="10">
        <v>0</v>
      </c>
      <c r="N89" s="8">
        <v>0</v>
      </c>
      <c r="O89" s="9">
        <v>0</v>
      </c>
      <c r="P89" s="10">
        <v>0</v>
      </c>
      <c r="Q89" s="8">
        <v>0</v>
      </c>
      <c r="R89" s="9">
        <v>0</v>
      </c>
      <c r="S89" s="10">
        <v>30</v>
      </c>
      <c r="T89" s="8">
        <v>0</v>
      </c>
      <c r="U89" s="9">
        <v>0</v>
      </c>
      <c r="V89" s="10">
        <v>0</v>
      </c>
      <c r="W89" s="8">
        <v>0</v>
      </c>
      <c r="X89" s="9">
        <v>0</v>
      </c>
      <c r="Y89" s="10">
        <v>885.61</v>
      </c>
      <c r="Z89" s="8">
        <v>0</v>
      </c>
      <c r="AA89" s="9">
        <v>0</v>
      </c>
      <c r="AB89" s="10">
        <v>0</v>
      </c>
      <c r="AC89" s="8">
        <f t="shared" si="12"/>
        <v>0</v>
      </c>
      <c r="AD89" s="9">
        <f t="shared" si="12"/>
        <v>0</v>
      </c>
      <c r="AE89" s="10">
        <f t="shared" si="12"/>
        <v>2658.19</v>
      </c>
      <c r="AF89" s="13">
        <f t="shared" si="11"/>
        <v>0</v>
      </c>
      <c r="AG89" s="14">
        <f t="shared" si="11"/>
        <v>0</v>
      </c>
      <c r="AH89" s="15">
        <f t="shared" si="11"/>
        <v>2.6581900000000003</v>
      </c>
    </row>
    <row r="90" spans="1:34" x14ac:dyDescent="0.3">
      <c r="A90" s="19" t="s">
        <v>229</v>
      </c>
      <c r="B90" s="20">
        <v>0</v>
      </c>
      <c r="C90" s="21">
        <v>0</v>
      </c>
      <c r="D90" s="22">
        <v>0</v>
      </c>
      <c r="E90" s="20">
        <v>0</v>
      </c>
      <c r="F90" s="21">
        <v>0</v>
      </c>
      <c r="G90" s="22">
        <v>0</v>
      </c>
      <c r="H90" s="20">
        <v>0</v>
      </c>
      <c r="I90" s="21">
        <v>0</v>
      </c>
      <c r="J90" s="22">
        <v>171.61</v>
      </c>
      <c r="K90" s="20">
        <v>0</v>
      </c>
      <c r="L90" s="21">
        <v>0</v>
      </c>
      <c r="M90" s="22">
        <v>0</v>
      </c>
      <c r="N90" s="20">
        <v>0</v>
      </c>
      <c r="O90" s="21">
        <v>0</v>
      </c>
      <c r="P90" s="22">
        <v>0</v>
      </c>
      <c r="Q90" s="20">
        <v>0</v>
      </c>
      <c r="R90" s="21">
        <v>0</v>
      </c>
      <c r="S90" s="22">
        <v>0</v>
      </c>
      <c r="T90" s="20">
        <v>0</v>
      </c>
      <c r="U90" s="21">
        <v>0</v>
      </c>
      <c r="V90" s="22">
        <v>0</v>
      </c>
      <c r="W90" s="20">
        <v>0</v>
      </c>
      <c r="X90" s="21">
        <v>0</v>
      </c>
      <c r="Y90" s="22">
        <v>740.31100000000004</v>
      </c>
      <c r="Z90" s="20">
        <v>0</v>
      </c>
      <c r="AA90" s="21">
        <v>0</v>
      </c>
      <c r="AB90" s="22">
        <v>0</v>
      </c>
      <c r="AC90" s="20">
        <f t="shared" si="12"/>
        <v>0</v>
      </c>
      <c r="AD90" s="21">
        <f t="shared" si="12"/>
        <v>0</v>
      </c>
      <c r="AE90" s="22">
        <f t="shared" si="12"/>
        <v>911.92100000000005</v>
      </c>
      <c r="AF90" s="23">
        <f t="shared" si="11"/>
        <v>0</v>
      </c>
      <c r="AG90" s="24">
        <f t="shared" si="11"/>
        <v>0</v>
      </c>
      <c r="AH90" s="25">
        <f t="shared" si="11"/>
        <v>0.91192100000000009</v>
      </c>
    </row>
    <row r="91" spans="1:34" x14ac:dyDescent="0.3">
      <c r="A91" s="11" t="s">
        <v>230</v>
      </c>
      <c r="B91" s="3">
        <v>0</v>
      </c>
      <c r="C91" s="1">
        <v>0</v>
      </c>
      <c r="D91" s="4">
        <v>0</v>
      </c>
      <c r="E91" s="3">
        <v>0</v>
      </c>
      <c r="F91" s="9">
        <v>0</v>
      </c>
      <c r="G91" s="10">
        <v>0</v>
      </c>
      <c r="H91" s="8">
        <v>0</v>
      </c>
      <c r="I91" s="9">
        <v>0</v>
      </c>
      <c r="J91" s="10">
        <v>118.8</v>
      </c>
      <c r="K91" s="8">
        <v>0</v>
      </c>
      <c r="L91" s="9">
        <v>0</v>
      </c>
      <c r="M91" s="10">
        <v>0</v>
      </c>
      <c r="N91" s="8">
        <v>0</v>
      </c>
      <c r="O91" s="9">
        <v>0</v>
      </c>
      <c r="P91" s="10">
        <v>0</v>
      </c>
      <c r="Q91" s="8">
        <v>0</v>
      </c>
      <c r="R91" s="9">
        <v>0</v>
      </c>
      <c r="S91" s="10">
        <v>0</v>
      </c>
      <c r="T91" s="8">
        <v>0</v>
      </c>
      <c r="U91" s="9">
        <v>0</v>
      </c>
      <c r="V91" s="10">
        <v>0</v>
      </c>
      <c r="W91" s="8">
        <v>0</v>
      </c>
      <c r="X91" s="9">
        <v>0</v>
      </c>
      <c r="Y91" s="10">
        <v>7.49</v>
      </c>
      <c r="Z91" s="8">
        <v>0</v>
      </c>
      <c r="AA91" s="9">
        <v>0</v>
      </c>
      <c r="AB91" s="10">
        <v>0</v>
      </c>
      <c r="AC91" s="8">
        <f t="shared" si="12"/>
        <v>0</v>
      </c>
      <c r="AD91" s="9">
        <f t="shared" si="12"/>
        <v>0</v>
      </c>
      <c r="AE91" s="10">
        <f t="shared" si="12"/>
        <v>126.28999999999999</v>
      </c>
      <c r="AF91" s="13">
        <f t="shared" si="11"/>
        <v>0</v>
      </c>
      <c r="AG91" s="14">
        <f t="shared" si="11"/>
        <v>0</v>
      </c>
      <c r="AH91" s="15">
        <f t="shared" si="11"/>
        <v>0.12628999999999999</v>
      </c>
    </row>
    <row r="92" spans="1:34" x14ac:dyDescent="0.3">
      <c r="A92" s="19" t="s">
        <v>231</v>
      </c>
      <c r="B92" s="20">
        <v>0</v>
      </c>
      <c r="C92" s="21">
        <v>0</v>
      </c>
      <c r="D92" s="22">
        <v>0</v>
      </c>
      <c r="E92" s="20">
        <v>0</v>
      </c>
      <c r="F92" s="21">
        <v>0</v>
      </c>
      <c r="G92" s="22">
        <v>0</v>
      </c>
      <c r="H92" s="20">
        <v>0</v>
      </c>
      <c r="I92" s="21">
        <v>0</v>
      </c>
      <c r="J92" s="22">
        <v>291.39</v>
      </c>
      <c r="K92" s="20">
        <v>0</v>
      </c>
      <c r="L92" s="21">
        <v>0</v>
      </c>
      <c r="M92" s="22">
        <v>0</v>
      </c>
      <c r="N92" s="20">
        <v>0</v>
      </c>
      <c r="O92" s="21">
        <v>0</v>
      </c>
      <c r="P92" s="22">
        <v>0</v>
      </c>
      <c r="Q92" s="20">
        <v>0</v>
      </c>
      <c r="R92" s="21">
        <v>0</v>
      </c>
      <c r="S92" s="22">
        <v>0</v>
      </c>
      <c r="T92" s="20">
        <v>0</v>
      </c>
      <c r="U92" s="21">
        <v>0</v>
      </c>
      <c r="V92" s="22">
        <v>0</v>
      </c>
      <c r="W92" s="20">
        <v>0</v>
      </c>
      <c r="X92" s="21">
        <v>0</v>
      </c>
      <c r="Y92" s="22">
        <v>0</v>
      </c>
      <c r="Z92" s="20">
        <v>0</v>
      </c>
      <c r="AA92" s="21">
        <v>0</v>
      </c>
      <c r="AB92" s="22">
        <v>0</v>
      </c>
      <c r="AC92" s="20">
        <f t="shared" si="12"/>
        <v>0</v>
      </c>
      <c r="AD92" s="21">
        <f t="shared" si="12"/>
        <v>0</v>
      </c>
      <c r="AE92" s="22">
        <f t="shared" si="12"/>
        <v>291.39</v>
      </c>
      <c r="AF92" s="23">
        <f t="shared" si="11"/>
        <v>0</v>
      </c>
      <c r="AG92" s="24">
        <f t="shared" si="11"/>
        <v>0</v>
      </c>
      <c r="AH92" s="25">
        <f t="shared" si="11"/>
        <v>0.29138999999999998</v>
      </c>
    </row>
    <row r="93" spans="1:34" x14ac:dyDescent="0.3">
      <c r="A93" s="11" t="s">
        <v>232</v>
      </c>
      <c r="B93" s="3">
        <v>0</v>
      </c>
      <c r="C93" s="1">
        <v>0</v>
      </c>
      <c r="D93" s="4">
        <v>0</v>
      </c>
      <c r="E93" s="3">
        <v>0</v>
      </c>
      <c r="F93" s="1">
        <v>0</v>
      </c>
      <c r="G93" s="4">
        <v>0</v>
      </c>
      <c r="H93" s="3">
        <v>0</v>
      </c>
      <c r="I93" s="1">
        <v>0</v>
      </c>
      <c r="J93" s="4">
        <v>0</v>
      </c>
      <c r="K93" s="3">
        <v>0</v>
      </c>
      <c r="L93" s="1">
        <v>0</v>
      </c>
      <c r="M93" s="4">
        <v>0</v>
      </c>
      <c r="N93" s="3">
        <v>0</v>
      </c>
      <c r="O93" s="1">
        <v>0</v>
      </c>
      <c r="P93" s="4">
        <v>0</v>
      </c>
      <c r="Q93" s="3">
        <v>0</v>
      </c>
      <c r="R93" s="1">
        <v>0</v>
      </c>
      <c r="S93" s="4">
        <v>0</v>
      </c>
      <c r="T93" s="3">
        <v>0</v>
      </c>
      <c r="U93" s="1">
        <v>0</v>
      </c>
      <c r="V93" s="4">
        <v>0</v>
      </c>
      <c r="W93" s="3">
        <v>0</v>
      </c>
      <c r="X93" s="1">
        <v>309</v>
      </c>
      <c r="Y93" s="4">
        <v>0</v>
      </c>
      <c r="Z93" s="3">
        <v>0</v>
      </c>
      <c r="AA93" s="1">
        <v>0</v>
      </c>
      <c r="AB93" s="4">
        <v>0</v>
      </c>
      <c r="AC93" s="3">
        <f t="shared" si="12"/>
        <v>0</v>
      </c>
      <c r="AD93" s="1">
        <f t="shared" si="12"/>
        <v>309</v>
      </c>
      <c r="AE93" s="4">
        <f t="shared" si="12"/>
        <v>0</v>
      </c>
      <c r="AF93" s="13">
        <f t="shared" si="11"/>
        <v>0</v>
      </c>
      <c r="AG93" s="14">
        <f t="shared" si="11"/>
        <v>0.309</v>
      </c>
      <c r="AH93" s="15">
        <f t="shared" si="11"/>
        <v>0</v>
      </c>
    </row>
    <row r="94" spans="1:34" x14ac:dyDescent="0.3">
      <c r="A94" s="19" t="s">
        <v>233</v>
      </c>
      <c r="B94" s="20">
        <v>0</v>
      </c>
      <c r="C94" s="21">
        <v>0</v>
      </c>
      <c r="D94" s="22">
        <v>0</v>
      </c>
      <c r="E94" s="20">
        <v>0</v>
      </c>
      <c r="F94" s="21">
        <v>0</v>
      </c>
      <c r="G94" s="22">
        <v>0</v>
      </c>
      <c r="H94" s="20">
        <v>0</v>
      </c>
      <c r="I94" s="21">
        <v>0</v>
      </c>
      <c r="J94" s="22">
        <v>814.56</v>
      </c>
      <c r="K94" s="20">
        <v>0</v>
      </c>
      <c r="L94" s="21">
        <v>0</v>
      </c>
      <c r="M94" s="22">
        <v>12104</v>
      </c>
      <c r="N94" s="20">
        <v>0</v>
      </c>
      <c r="O94" s="21">
        <v>0</v>
      </c>
      <c r="P94" s="22">
        <v>0</v>
      </c>
      <c r="Q94" s="20">
        <v>0</v>
      </c>
      <c r="R94" s="21">
        <v>0</v>
      </c>
      <c r="S94" s="22">
        <v>0</v>
      </c>
      <c r="T94" s="20">
        <v>0</v>
      </c>
      <c r="U94" s="21">
        <v>46831.28</v>
      </c>
      <c r="V94" s="22">
        <v>455</v>
      </c>
      <c r="W94" s="20">
        <v>0</v>
      </c>
      <c r="X94" s="21">
        <v>5623.72</v>
      </c>
      <c r="Y94" s="22">
        <v>33929.771000000001</v>
      </c>
      <c r="Z94" s="20">
        <v>0</v>
      </c>
      <c r="AA94" s="21">
        <v>0</v>
      </c>
      <c r="AB94" s="22">
        <v>0</v>
      </c>
      <c r="AC94" s="20">
        <f t="shared" si="12"/>
        <v>0</v>
      </c>
      <c r="AD94" s="21">
        <f t="shared" si="12"/>
        <v>52455</v>
      </c>
      <c r="AE94" s="22">
        <f t="shared" si="12"/>
        <v>47303.330999999998</v>
      </c>
      <c r="AF94" s="23">
        <f t="shared" si="11"/>
        <v>0</v>
      </c>
      <c r="AG94" s="24">
        <f t="shared" si="11"/>
        <v>52.454999999999998</v>
      </c>
      <c r="AH94" s="25">
        <f t="shared" si="11"/>
        <v>47.303331</v>
      </c>
    </row>
    <row r="95" spans="1:34" x14ac:dyDescent="0.3">
      <c r="A95" s="11" t="s">
        <v>234</v>
      </c>
      <c r="B95" s="3">
        <v>0</v>
      </c>
      <c r="C95" s="1">
        <v>0</v>
      </c>
      <c r="D95" s="4">
        <v>0</v>
      </c>
      <c r="E95" s="3">
        <v>0</v>
      </c>
      <c r="F95" s="1">
        <v>0</v>
      </c>
      <c r="G95" s="4">
        <v>0</v>
      </c>
      <c r="H95" s="3">
        <v>0</v>
      </c>
      <c r="I95" s="1">
        <v>0</v>
      </c>
      <c r="J95" s="4">
        <v>420</v>
      </c>
      <c r="K95" s="3">
        <v>0</v>
      </c>
      <c r="L95" s="1">
        <v>0</v>
      </c>
      <c r="M95" s="4">
        <v>0</v>
      </c>
      <c r="N95" s="3">
        <v>0</v>
      </c>
      <c r="O95" s="1">
        <v>0</v>
      </c>
      <c r="P95" s="4">
        <v>0</v>
      </c>
      <c r="Q95" s="3">
        <v>0</v>
      </c>
      <c r="R95" s="1">
        <v>0</v>
      </c>
      <c r="S95" s="4">
        <v>0</v>
      </c>
      <c r="T95" s="3">
        <v>0</v>
      </c>
      <c r="U95" s="1">
        <v>0</v>
      </c>
      <c r="V95" s="4">
        <v>0</v>
      </c>
      <c r="W95" s="3">
        <v>0</v>
      </c>
      <c r="X95" s="1">
        <v>0</v>
      </c>
      <c r="Y95" s="4">
        <v>0</v>
      </c>
      <c r="Z95" s="3">
        <v>0</v>
      </c>
      <c r="AA95" s="1">
        <v>0</v>
      </c>
      <c r="AB95" s="4">
        <v>0</v>
      </c>
      <c r="AC95" s="3">
        <f t="shared" si="12"/>
        <v>0</v>
      </c>
      <c r="AD95" s="1">
        <f t="shared" si="12"/>
        <v>0</v>
      </c>
      <c r="AE95" s="4">
        <f t="shared" si="12"/>
        <v>420</v>
      </c>
      <c r="AF95" s="13">
        <f t="shared" si="11"/>
        <v>0</v>
      </c>
      <c r="AG95" s="14">
        <f t="shared" si="11"/>
        <v>0</v>
      </c>
      <c r="AH95" s="15">
        <f t="shared" si="11"/>
        <v>0.42</v>
      </c>
    </row>
    <row r="96" spans="1:34" x14ac:dyDescent="0.3">
      <c r="A96" s="19" t="s">
        <v>235</v>
      </c>
      <c r="B96" s="20">
        <v>0</v>
      </c>
      <c r="C96" s="21">
        <v>0</v>
      </c>
      <c r="D96" s="22">
        <v>0</v>
      </c>
      <c r="E96" s="20">
        <v>0</v>
      </c>
      <c r="F96" s="21">
        <v>0</v>
      </c>
      <c r="G96" s="22">
        <v>0</v>
      </c>
      <c r="H96" s="20">
        <v>0</v>
      </c>
      <c r="I96" s="21">
        <v>0</v>
      </c>
      <c r="J96" s="22">
        <v>7786.31</v>
      </c>
      <c r="K96" s="20">
        <v>0</v>
      </c>
      <c r="L96" s="21">
        <v>0</v>
      </c>
      <c r="M96" s="22">
        <v>0</v>
      </c>
      <c r="N96" s="20">
        <v>0</v>
      </c>
      <c r="O96" s="21">
        <v>0</v>
      </c>
      <c r="P96" s="22">
        <v>0</v>
      </c>
      <c r="Q96" s="20">
        <v>0</v>
      </c>
      <c r="R96" s="21">
        <v>0</v>
      </c>
      <c r="S96" s="22">
        <v>0</v>
      </c>
      <c r="T96" s="20">
        <v>0</v>
      </c>
      <c r="U96" s="21">
        <v>0</v>
      </c>
      <c r="V96" s="22">
        <v>0</v>
      </c>
      <c r="W96" s="20">
        <v>0</v>
      </c>
      <c r="X96" s="21">
        <v>0</v>
      </c>
      <c r="Y96" s="22">
        <v>20618</v>
      </c>
      <c r="Z96" s="20">
        <v>0</v>
      </c>
      <c r="AA96" s="21">
        <v>0</v>
      </c>
      <c r="AB96" s="22">
        <v>0</v>
      </c>
      <c r="AC96" s="20">
        <f t="shared" si="12"/>
        <v>0</v>
      </c>
      <c r="AD96" s="21">
        <f t="shared" si="12"/>
        <v>0</v>
      </c>
      <c r="AE96" s="22">
        <f t="shared" si="12"/>
        <v>28404.31</v>
      </c>
      <c r="AF96" s="23">
        <f t="shared" si="11"/>
        <v>0</v>
      </c>
      <c r="AG96" s="24">
        <f t="shared" si="11"/>
        <v>0</v>
      </c>
      <c r="AH96" s="25">
        <f t="shared" si="11"/>
        <v>28.404310000000002</v>
      </c>
    </row>
    <row r="97" spans="1:39" x14ac:dyDescent="0.3">
      <c r="A97" s="11" t="s">
        <v>236</v>
      </c>
      <c r="B97" s="3">
        <v>0</v>
      </c>
      <c r="C97" s="1">
        <v>0</v>
      </c>
      <c r="D97" s="4">
        <v>0</v>
      </c>
      <c r="E97" s="3">
        <v>0</v>
      </c>
      <c r="F97" s="1">
        <v>0</v>
      </c>
      <c r="G97" s="4">
        <v>0</v>
      </c>
      <c r="H97" s="3">
        <v>0</v>
      </c>
      <c r="I97" s="1">
        <v>0</v>
      </c>
      <c r="J97" s="4">
        <v>20719.650000000001</v>
      </c>
      <c r="K97" s="3">
        <v>0</v>
      </c>
      <c r="L97" s="1">
        <v>0</v>
      </c>
      <c r="M97" s="4">
        <v>257</v>
      </c>
      <c r="N97" s="3">
        <v>0</v>
      </c>
      <c r="O97" s="1">
        <v>0</v>
      </c>
      <c r="P97" s="4">
        <v>0</v>
      </c>
      <c r="Q97" s="3">
        <v>0</v>
      </c>
      <c r="R97" s="1">
        <v>0</v>
      </c>
      <c r="S97" s="4">
        <v>0</v>
      </c>
      <c r="T97" s="3">
        <v>0</v>
      </c>
      <c r="U97" s="1">
        <v>0</v>
      </c>
      <c r="V97" s="4">
        <v>0</v>
      </c>
      <c r="W97" s="3">
        <v>0</v>
      </c>
      <c r="X97" s="1">
        <v>1400200</v>
      </c>
      <c r="Y97" s="4">
        <v>3347.0140000000001</v>
      </c>
      <c r="Z97" s="3">
        <v>0</v>
      </c>
      <c r="AA97" s="1">
        <v>0</v>
      </c>
      <c r="AB97" s="4">
        <v>0</v>
      </c>
      <c r="AC97" s="3">
        <f t="shared" si="12"/>
        <v>0</v>
      </c>
      <c r="AD97" s="1">
        <f t="shared" si="12"/>
        <v>1400200</v>
      </c>
      <c r="AE97" s="4">
        <f t="shared" si="12"/>
        <v>24323.664000000001</v>
      </c>
      <c r="AF97" s="13">
        <f t="shared" si="11"/>
        <v>0</v>
      </c>
      <c r="AG97" s="14">
        <f t="shared" si="11"/>
        <v>1400.2</v>
      </c>
      <c r="AH97" s="15">
        <f t="shared" si="11"/>
        <v>24.323664000000001</v>
      </c>
    </row>
    <row r="98" spans="1:39" x14ac:dyDescent="0.3">
      <c r="A98" s="19" t="s">
        <v>237</v>
      </c>
      <c r="B98" s="20">
        <v>0</v>
      </c>
      <c r="C98" s="21">
        <v>0</v>
      </c>
      <c r="D98" s="22">
        <v>0</v>
      </c>
      <c r="E98" s="20">
        <v>0</v>
      </c>
      <c r="F98" s="21">
        <v>0</v>
      </c>
      <c r="G98" s="22">
        <v>0</v>
      </c>
      <c r="H98" s="20">
        <v>0</v>
      </c>
      <c r="I98" s="21">
        <v>0</v>
      </c>
      <c r="J98" s="22">
        <v>7189.9299999999994</v>
      </c>
      <c r="K98" s="20">
        <v>0</v>
      </c>
      <c r="L98" s="21">
        <v>0</v>
      </c>
      <c r="M98" s="22">
        <v>0</v>
      </c>
      <c r="N98" s="20">
        <v>0</v>
      </c>
      <c r="O98" s="21">
        <v>0</v>
      </c>
      <c r="P98" s="22">
        <v>0</v>
      </c>
      <c r="Q98" s="20">
        <v>0</v>
      </c>
      <c r="R98" s="21">
        <v>0</v>
      </c>
      <c r="S98" s="22">
        <v>0</v>
      </c>
      <c r="T98" s="20">
        <v>0</v>
      </c>
      <c r="U98" s="21">
        <v>0</v>
      </c>
      <c r="V98" s="22">
        <v>0</v>
      </c>
      <c r="W98" s="20">
        <v>0</v>
      </c>
      <c r="X98" s="21">
        <v>907</v>
      </c>
      <c r="Y98" s="22">
        <v>1045.0810000000001</v>
      </c>
      <c r="Z98" s="20">
        <v>0</v>
      </c>
      <c r="AA98" s="21">
        <v>0</v>
      </c>
      <c r="AB98" s="22">
        <v>0</v>
      </c>
      <c r="AC98" s="20">
        <f t="shared" si="12"/>
        <v>0</v>
      </c>
      <c r="AD98" s="21">
        <f t="shared" si="12"/>
        <v>907</v>
      </c>
      <c r="AE98" s="22">
        <f t="shared" si="12"/>
        <v>8235.0109999999986</v>
      </c>
      <c r="AF98" s="23">
        <f t="shared" si="11"/>
        <v>0</v>
      </c>
      <c r="AG98" s="24">
        <f t="shared" si="11"/>
        <v>0.90700000000000003</v>
      </c>
      <c r="AH98" s="25">
        <f t="shared" si="11"/>
        <v>8.2350109999999983</v>
      </c>
    </row>
    <row r="99" spans="1:39" x14ac:dyDescent="0.3">
      <c r="A99" s="11" t="s">
        <v>238</v>
      </c>
      <c r="B99" s="3">
        <v>0</v>
      </c>
      <c r="C99" s="1">
        <v>0</v>
      </c>
      <c r="D99" s="4">
        <v>0</v>
      </c>
      <c r="E99" s="3">
        <v>0</v>
      </c>
      <c r="F99" s="1">
        <v>0</v>
      </c>
      <c r="G99" s="4">
        <v>0</v>
      </c>
      <c r="H99" s="3">
        <v>0</v>
      </c>
      <c r="I99" s="1">
        <v>0</v>
      </c>
      <c r="J99" s="4">
        <v>581.63</v>
      </c>
      <c r="K99" s="3">
        <v>0</v>
      </c>
      <c r="L99" s="1">
        <v>0</v>
      </c>
      <c r="M99" s="4">
        <v>164</v>
      </c>
      <c r="N99" s="3">
        <v>0</v>
      </c>
      <c r="O99" s="1">
        <v>0</v>
      </c>
      <c r="P99" s="4">
        <v>0</v>
      </c>
      <c r="Q99" s="3">
        <v>0</v>
      </c>
      <c r="R99" s="1">
        <v>0</v>
      </c>
      <c r="S99" s="4">
        <v>8631</v>
      </c>
      <c r="T99" s="3">
        <v>0</v>
      </c>
      <c r="U99" s="1">
        <v>0</v>
      </c>
      <c r="V99" s="4">
        <v>0</v>
      </c>
      <c r="W99" s="3">
        <v>0</v>
      </c>
      <c r="X99" s="1">
        <v>0</v>
      </c>
      <c r="Y99" s="4">
        <v>522.57400000000007</v>
      </c>
      <c r="Z99" s="3">
        <v>0</v>
      </c>
      <c r="AA99" s="1">
        <v>0</v>
      </c>
      <c r="AB99" s="4">
        <v>0</v>
      </c>
      <c r="AC99" s="3">
        <f t="shared" si="12"/>
        <v>0</v>
      </c>
      <c r="AD99" s="1">
        <f t="shared" si="12"/>
        <v>0</v>
      </c>
      <c r="AE99" s="4">
        <f t="shared" si="12"/>
        <v>9899.2039999999997</v>
      </c>
      <c r="AF99" s="13">
        <f t="shared" si="11"/>
        <v>0</v>
      </c>
      <c r="AG99" s="14">
        <f t="shared" si="11"/>
        <v>0</v>
      </c>
      <c r="AH99" s="15">
        <f t="shared" si="11"/>
        <v>9.8992039999999992</v>
      </c>
    </row>
    <row r="100" spans="1:39" x14ac:dyDescent="0.3">
      <c r="A100" s="19" t="s">
        <v>239</v>
      </c>
      <c r="B100" s="20">
        <v>0</v>
      </c>
      <c r="C100" s="21">
        <v>0</v>
      </c>
      <c r="D100" s="22">
        <v>0</v>
      </c>
      <c r="E100" s="20">
        <v>0</v>
      </c>
      <c r="F100" s="21">
        <v>57923.6</v>
      </c>
      <c r="G100" s="22">
        <v>0</v>
      </c>
      <c r="H100" s="20">
        <v>0</v>
      </c>
      <c r="I100" s="21">
        <v>0</v>
      </c>
      <c r="J100" s="22">
        <v>0</v>
      </c>
      <c r="K100" s="20">
        <v>0</v>
      </c>
      <c r="L100" s="21">
        <v>54342</v>
      </c>
      <c r="M100" s="22">
        <v>0</v>
      </c>
      <c r="N100" s="20">
        <v>0</v>
      </c>
      <c r="O100" s="21">
        <v>543874.28600000008</v>
      </c>
      <c r="P100" s="22">
        <v>352872.36300000001</v>
      </c>
      <c r="Q100" s="20">
        <v>0</v>
      </c>
      <c r="R100" s="21">
        <v>0</v>
      </c>
      <c r="S100" s="22">
        <v>3005</v>
      </c>
      <c r="T100" s="20">
        <v>0</v>
      </c>
      <c r="U100" s="21">
        <v>0</v>
      </c>
      <c r="V100" s="22">
        <v>0</v>
      </c>
      <c r="W100" s="20">
        <v>0</v>
      </c>
      <c r="X100" s="21">
        <v>26127</v>
      </c>
      <c r="Y100" s="22">
        <v>2112.7849999999999</v>
      </c>
      <c r="Z100" s="20">
        <v>0</v>
      </c>
      <c r="AA100" s="21">
        <v>0</v>
      </c>
      <c r="AB100" s="22">
        <v>0</v>
      </c>
      <c r="AC100" s="20">
        <f t="shared" si="12"/>
        <v>0</v>
      </c>
      <c r="AD100" s="21">
        <f t="shared" si="12"/>
        <v>682266.88600000006</v>
      </c>
      <c r="AE100" s="22">
        <f t="shared" si="12"/>
        <v>357990.14799999999</v>
      </c>
      <c r="AF100" s="23">
        <f t="shared" si="11"/>
        <v>0</v>
      </c>
      <c r="AG100" s="24">
        <f t="shared" si="11"/>
        <v>682.26688600000011</v>
      </c>
      <c r="AH100" s="25">
        <f t="shared" si="11"/>
        <v>357.99014799999998</v>
      </c>
    </row>
    <row r="101" spans="1:39" x14ac:dyDescent="0.3">
      <c r="A101" s="11" t="s">
        <v>240</v>
      </c>
      <c r="B101" s="3">
        <v>0</v>
      </c>
      <c r="C101" s="1">
        <v>0</v>
      </c>
      <c r="D101" s="4">
        <v>0</v>
      </c>
      <c r="E101" s="3">
        <v>0</v>
      </c>
      <c r="F101" s="1">
        <v>0</v>
      </c>
      <c r="G101" s="4">
        <v>0</v>
      </c>
      <c r="H101" s="3">
        <v>0</v>
      </c>
      <c r="I101" s="1">
        <v>0</v>
      </c>
      <c r="J101" s="4">
        <v>0</v>
      </c>
      <c r="K101" s="3">
        <v>0</v>
      </c>
      <c r="L101" s="1">
        <v>0</v>
      </c>
      <c r="M101" s="4">
        <v>0</v>
      </c>
      <c r="N101" s="3">
        <v>0</v>
      </c>
      <c r="O101" s="1">
        <v>0</v>
      </c>
      <c r="P101" s="4">
        <v>0</v>
      </c>
      <c r="Q101" s="3">
        <v>0</v>
      </c>
      <c r="R101" s="1">
        <v>0</v>
      </c>
      <c r="S101" s="4">
        <v>0</v>
      </c>
      <c r="T101" s="3">
        <v>0</v>
      </c>
      <c r="U101" s="1">
        <v>0</v>
      </c>
      <c r="V101" s="4">
        <v>0</v>
      </c>
      <c r="W101" s="3">
        <v>0</v>
      </c>
      <c r="X101" s="1">
        <v>0</v>
      </c>
      <c r="Y101" s="4">
        <v>0.05</v>
      </c>
      <c r="Z101" s="3">
        <v>0</v>
      </c>
      <c r="AA101" s="1">
        <v>0</v>
      </c>
      <c r="AB101" s="4">
        <v>0</v>
      </c>
      <c r="AC101" s="3">
        <f t="shared" si="12"/>
        <v>0</v>
      </c>
      <c r="AD101" s="1">
        <f t="shared" si="12"/>
        <v>0</v>
      </c>
      <c r="AE101" s="4">
        <f t="shared" si="12"/>
        <v>0.05</v>
      </c>
      <c r="AF101" s="13">
        <f t="shared" si="11"/>
        <v>0</v>
      </c>
      <c r="AG101" s="14">
        <f t="shared" si="11"/>
        <v>0</v>
      </c>
      <c r="AH101" s="15">
        <f t="shared" si="11"/>
        <v>5.0000000000000002E-5</v>
      </c>
    </row>
    <row r="102" spans="1:39" x14ac:dyDescent="0.3">
      <c r="A102" s="19" t="s">
        <v>241</v>
      </c>
      <c r="B102" s="20">
        <v>0</v>
      </c>
      <c r="C102" s="21">
        <v>0</v>
      </c>
      <c r="D102" s="22">
        <v>0</v>
      </c>
      <c r="E102" s="20">
        <v>0</v>
      </c>
      <c r="F102" s="21">
        <v>2057</v>
      </c>
      <c r="G102" s="22">
        <v>0</v>
      </c>
      <c r="H102" s="20">
        <v>0</v>
      </c>
      <c r="I102" s="21">
        <v>0</v>
      </c>
      <c r="J102" s="22">
        <v>0</v>
      </c>
      <c r="K102" s="20">
        <v>0</v>
      </c>
      <c r="L102" s="21">
        <v>0</v>
      </c>
      <c r="M102" s="22">
        <v>0</v>
      </c>
      <c r="N102" s="20">
        <v>0</v>
      </c>
      <c r="O102" s="21">
        <v>0</v>
      </c>
      <c r="P102" s="22">
        <v>0</v>
      </c>
      <c r="Q102" s="20">
        <v>0</v>
      </c>
      <c r="R102" s="21">
        <v>410</v>
      </c>
      <c r="S102" s="22">
        <v>1498</v>
      </c>
      <c r="T102" s="20">
        <v>0</v>
      </c>
      <c r="U102" s="21">
        <v>0</v>
      </c>
      <c r="V102" s="22">
        <v>0</v>
      </c>
      <c r="W102" s="20">
        <v>0</v>
      </c>
      <c r="X102" s="21">
        <v>434</v>
      </c>
      <c r="Y102" s="22">
        <v>0</v>
      </c>
      <c r="Z102" s="20">
        <v>0</v>
      </c>
      <c r="AA102" s="21">
        <v>0</v>
      </c>
      <c r="AB102" s="22">
        <v>0</v>
      </c>
      <c r="AC102" s="20">
        <f t="shared" si="12"/>
        <v>0</v>
      </c>
      <c r="AD102" s="21">
        <f t="shared" si="12"/>
        <v>2901</v>
      </c>
      <c r="AE102" s="22">
        <f t="shared" si="12"/>
        <v>1498</v>
      </c>
      <c r="AF102" s="23">
        <f t="shared" si="11"/>
        <v>0</v>
      </c>
      <c r="AG102" s="24">
        <f t="shared" si="11"/>
        <v>2.9009999999999998</v>
      </c>
      <c r="AH102" s="25">
        <f t="shared" si="11"/>
        <v>1.498</v>
      </c>
    </row>
    <row r="103" spans="1:39" x14ac:dyDescent="0.3">
      <c r="A103" s="11" t="s">
        <v>242</v>
      </c>
      <c r="B103" s="3">
        <v>0</v>
      </c>
      <c r="C103" s="1">
        <v>0</v>
      </c>
      <c r="D103" s="4">
        <v>0</v>
      </c>
      <c r="E103" s="3">
        <v>0</v>
      </c>
      <c r="F103" s="1">
        <v>0</v>
      </c>
      <c r="G103" s="4">
        <v>0</v>
      </c>
      <c r="H103" s="3">
        <v>0</v>
      </c>
      <c r="I103" s="1">
        <v>0</v>
      </c>
      <c r="J103" s="4">
        <v>169.04999999999998</v>
      </c>
      <c r="K103" s="3">
        <v>0</v>
      </c>
      <c r="L103" s="1">
        <v>0</v>
      </c>
      <c r="M103" s="4">
        <v>0</v>
      </c>
      <c r="N103" s="3">
        <v>0</v>
      </c>
      <c r="O103" s="1">
        <v>0</v>
      </c>
      <c r="P103" s="4">
        <v>0</v>
      </c>
      <c r="Q103" s="3">
        <v>0</v>
      </c>
      <c r="R103" s="1">
        <v>0</v>
      </c>
      <c r="S103" s="4">
        <v>0</v>
      </c>
      <c r="T103" s="3">
        <v>0</v>
      </c>
      <c r="U103" s="1">
        <v>0</v>
      </c>
      <c r="V103" s="4">
        <v>0</v>
      </c>
      <c r="W103" s="3">
        <v>0</v>
      </c>
      <c r="X103" s="1">
        <v>298</v>
      </c>
      <c r="Y103" s="4">
        <v>63.927</v>
      </c>
      <c r="Z103" s="3">
        <v>0</v>
      </c>
      <c r="AA103" s="1">
        <v>0</v>
      </c>
      <c r="AB103" s="4">
        <v>0</v>
      </c>
      <c r="AC103" s="3">
        <f t="shared" si="12"/>
        <v>0</v>
      </c>
      <c r="AD103" s="1">
        <f t="shared" si="12"/>
        <v>298</v>
      </c>
      <c r="AE103" s="4">
        <f t="shared" si="12"/>
        <v>232.97699999999998</v>
      </c>
      <c r="AF103" s="13">
        <f t="shared" si="11"/>
        <v>0</v>
      </c>
      <c r="AG103" s="14">
        <f t="shared" si="11"/>
        <v>0.29799999999999999</v>
      </c>
      <c r="AH103" s="15">
        <f t="shared" si="11"/>
        <v>0.23297699999999996</v>
      </c>
    </row>
    <row r="104" spans="1:39" x14ac:dyDescent="0.3">
      <c r="A104" s="19" t="s">
        <v>243</v>
      </c>
      <c r="B104" s="20">
        <v>0</v>
      </c>
      <c r="C104" s="21">
        <v>0</v>
      </c>
      <c r="D104" s="22">
        <v>0</v>
      </c>
      <c r="E104" s="20">
        <v>0</v>
      </c>
      <c r="F104" s="21">
        <v>0</v>
      </c>
      <c r="G104" s="22">
        <v>0</v>
      </c>
      <c r="H104" s="20">
        <v>0</v>
      </c>
      <c r="I104" s="21">
        <v>0</v>
      </c>
      <c r="J104" s="22">
        <v>0</v>
      </c>
      <c r="K104" s="20">
        <v>0</v>
      </c>
      <c r="L104" s="21">
        <v>0</v>
      </c>
      <c r="M104" s="22">
        <v>0</v>
      </c>
      <c r="N104" s="20">
        <v>0</v>
      </c>
      <c r="O104" s="21">
        <v>0</v>
      </c>
      <c r="P104" s="22">
        <v>0</v>
      </c>
      <c r="Q104" s="20">
        <v>0</v>
      </c>
      <c r="R104" s="21">
        <v>0</v>
      </c>
      <c r="S104" s="22">
        <v>0</v>
      </c>
      <c r="T104" s="20">
        <v>0</v>
      </c>
      <c r="U104" s="21">
        <v>0</v>
      </c>
      <c r="V104" s="22">
        <v>0</v>
      </c>
      <c r="W104" s="20">
        <v>0</v>
      </c>
      <c r="X104" s="21">
        <v>0</v>
      </c>
      <c r="Y104" s="22">
        <v>31.026</v>
      </c>
      <c r="Z104" s="20">
        <v>0</v>
      </c>
      <c r="AA104" s="21">
        <v>0</v>
      </c>
      <c r="AB104" s="22">
        <v>0</v>
      </c>
      <c r="AC104" s="20">
        <f t="shared" si="12"/>
        <v>0</v>
      </c>
      <c r="AD104" s="21">
        <f t="shared" si="12"/>
        <v>0</v>
      </c>
      <c r="AE104" s="22">
        <f t="shared" si="12"/>
        <v>31.026</v>
      </c>
      <c r="AF104" s="23">
        <f t="shared" si="11"/>
        <v>0</v>
      </c>
      <c r="AG104" s="24">
        <f t="shared" si="11"/>
        <v>0</v>
      </c>
      <c r="AH104" s="25">
        <f t="shared" si="11"/>
        <v>3.1026000000000001E-2</v>
      </c>
    </row>
    <row r="105" spans="1:39" x14ac:dyDescent="0.3">
      <c r="A105" s="11" t="s">
        <v>244</v>
      </c>
      <c r="B105" s="3">
        <v>0</v>
      </c>
      <c r="C105" s="1">
        <v>0</v>
      </c>
      <c r="D105" s="4">
        <v>0</v>
      </c>
      <c r="E105" s="8">
        <v>0</v>
      </c>
      <c r="F105" s="9">
        <v>37460.089999999997</v>
      </c>
      <c r="G105" s="10">
        <v>0</v>
      </c>
      <c r="H105" s="8">
        <v>0</v>
      </c>
      <c r="I105" s="9">
        <v>381</v>
      </c>
      <c r="J105" s="10">
        <v>6686.62</v>
      </c>
      <c r="K105" s="8">
        <v>0</v>
      </c>
      <c r="L105" s="9">
        <v>6746</v>
      </c>
      <c r="M105" s="10">
        <v>0</v>
      </c>
      <c r="N105" s="8">
        <v>0</v>
      </c>
      <c r="O105" s="9">
        <v>0</v>
      </c>
      <c r="P105" s="10">
        <v>0</v>
      </c>
      <c r="Q105" s="8">
        <v>0</v>
      </c>
      <c r="R105" s="9">
        <v>240</v>
      </c>
      <c r="S105" s="10">
        <v>0</v>
      </c>
      <c r="T105" s="8">
        <v>0</v>
      </c>
      <c r="U105" s="9">
        <v>0</v>
      </c>
      <c r="V105" s="10">
        <v>0</v>
      </c>
      <c r="W105" s="8">
        <v>0</v>
      </c>
      <c r="X105" s="9">
        <v>34153.949999999997</v>
      </c>
      <c r="Y105" s="10">
        <v>112244.59096</v>
      </c>
      <c r="Z105" s="8">
        <v>0</v>
      </c>
      <c r="AA105" s="9">
        <v>0</v>
      </c>
      <c r="AB105" s="10">
        <v>0</v>
      </c>
      <c r="AC105" s="8">
        <f t="shared" si="12"/>
        <v>0</v>
      </c>
      <c r="AD105" s="9">
        <f t="shared" si="12"/>
        <v>78981.039999999994</v>
      </c>
      <c r="AE105" s="10">
        <f t="shared" si="12"/>
        <v>118931.21096</v>
      </c>
      <c r="AF105" s="13">
        <f t="shared" si="11"/>
        <v>0</v>
      </c>
      <c r="AG105" s="14">
        <f t="shared" si="11"/>
        <v>78.981039999999993</v>
      </c>
      <c r="AH105" s="15">
        <f t="shared" si="11"/>
        <v>118.93121096</v>
      </c>
    </row>
    <row r="106" spans="1:39" x14ac:dyDescent="0.3">
      <c r="A106" s="19" t="s">
        <v>245</v>
      </c>
      <c r="B106" s="20">
        <v>0</v>
      </c>
      <c r="C106" s="21">
        <v>0</v>
      </c>
      <c r="D106" s="22">
        <v>0</v>
      </c>
      <c r="E106" s="20">
        <v>0</v>
      </c>
      <c r="F106" s="21">
        <v>14681</v>
      </c>
      <c r="G106" s="22">
        <v>0</v>
      </c>
      <c r="H106" s="20">
        <v>0</v>
      </c>
      <c r="I106" s="21">
        <v>1</v>
      </c>
      <c r="J106" s="22">
        <v>87843.72</v>
      </c>
      <c r="K106" s="20">
        <v>0</v>
      </c>
      <c r="L106" s="21">
        <v>0</v>
      </c>
      <c r="M106" s="22">
        <v>0</v>
      </c>
      <c r="N106" s="20">
        <v>0</v>
      </c>
      <c r="O106" s="21">
        <v>0</v>
      </c>
      <c r="P106" s="22">
        <v>0</v>
      </c>
      <c r="Q106" s="20">
        <v>0</v>
      </c>
      <c r="R106" s="21">
        <v>0</v>
      </c>
      <c r="S106" s="22">
        <v>0</v>
      </c>
      <c r="T106" s="20">
        <v>0</v>
      </c>
      <c r="U106" s="21">
        <v>0</v>
      </c>
      <c r="V106" s="22">
        <v>0</v>
      </c>
      <c r="W106" s="20">
        <v>0</v>
      </c>
      <c r="X106" s="21">
        <v>271104</v>
      </c>
      <c r="Y106" s="22">
        <v>10940.107</v>
      </c>
      <c r="Z106" s="20">
        <v>0</v>
      </c>
      <c r="AA106" s="21">
        <v>0</v>
      </c>
      <c r="AB106" s="22">
        <v>0</v>
      </c>
      <c r="AC106" s="20">
        <f t="shared" si="12"/>
        <v>0</v>
      </c>
      <c r="AD106" s="21">
        <f t="shared" si="12"/>
        <v>285786</v>
      </c>
      <c r="AE106" s="22">
        <f t="shared" si="12"/>
        <v>98783.827000000005</v>
      </c>
      <c r="AF106" s="23">
        <f t="shared" si="11"/>
        <v>0</v>
      </c>
      <c r="AG106" s="24">
        <f t="shared" si="11"/>
        <v>285.786</v>
      </c>
      <c r="AH106" s="25">
        <f t="shared" si="11"/>
        <v>98.783827000000002</v>
      </c>
    </row>
    <row r="107" spans="1:39" x14ac:dyDescent="0.3">
      <c r="A107" s="11" t="s">
        <v>246</v>
      </c>
      <c r="B107" s="3">
        <v>0</v>
      </c>
      <c r="C107" s="1">
        <v>0</v>
      </c>
      <c r="D107" s="4">
        <v>0</v>
      </c>
      <c r="E107" s="8">
        <v>0</v>
      </c>
      <c r="F107" s="9">
        <v>0</v>
      </c>
      <c r="G107" s="10">
        <v>517</v>
      </c>
      <c r="H107" s="8">
        <v>0</v>
      </c>
      <c r="I107" s="9">
        <v>0</v>
      </c>
      <c r="J107" s="10">
        <v>72256.909999999989</v>
      </c>
      <c r="K107" s="8">
        <v>0</v>
      </c>
      <c r="L107" s="9">
        <v>0</v>
      </c>
      <c r="M107" s="10">
        <v>0</v>
      </c>
      <c r="N107" s="8">
        <v>0</v>
      </c>
      <c r="O107" s="9">
        <v>0</v>
      </c>
      <c r="P107" s="10">
        <v>0</v>
      </c>
      <c r="Q107" s="8">
        <v>0</v>
      </c>
      <c r="R107" s="9">
        <v>258</v>
      </c>
      <c r="S107" s="10">
        <v>120522</v>
      </c>
      <c r="T107" s="8">
        <v>0</v>
      </c>
      <c r="U107" s="9">
        <v>0</v>
      </c>
      <c r="V107" s="10">
        <v>9.9531125972456058E-2</v>
      </c>
      <c r="W107" s="8">
        <v>0</v>
      </c>
      <c r="X107" s="9">
        <v>0</v>
      </c>
      <c r="Y107" s="10">
        <v>34865.137050000005</v>
      </c>
      <c r="Z107" s="8">
        <v>0</v>
      </c>
      <c r="AA107" s="9">
        <v>0</v>
      </c>
      <c r="AB107" s="10">
        <v>0</v>
      </c>
      <c r="AC107" s="8">
        <f t="shared" si="12"/>
        <v>0</v>
      </c>
      <c r="AD107" s="9">
        <f t="shared" si="12"/>
        <v>258</v>
      </c>
      <c r="AE107" s="10">
        <f t="shared" si="12"/>
        <v>228161.14658112597</v>
      </c>
      <c r="AF107" s="13">
        <f t="shared" si="11"/>
        <v>0</v>
      </c>
      <c r="AG107" s="14">
        <f t="shared" si="11"/>
        <v>0.25800000000000001</v>
      </c>
      <c r="AH107" s="15">
        <f t="shared" si="11"/>
        <v>228.16114658112596</v>
      </c>
      <c r="AM107">
        <f>9749-AL101</f>
        <v>9749</v>
      </c>
    </row>
    <row r="108" spans="1:39" x14ac:dyDescent="0.3">
      <c r="A108" s="19" t="s">
        <v>247</v>
      </c>
      <c r="B108" s="20">
        <v>0</v>
      </c>
      <c r="C108" s="21">
        <v>0</v>
      </c>
      <c r="D108" s="22">
        <v>0</v>
      </c>
      <c r="E108" s="20">
        <v>0</v>
      </c>
      <c r="F108" s="21">
        <v>0</v>
      </c>
      <c r="G108" s="22">
        <v>0</v>
      </c>
      <c r="H108" s="20">
        <v>0</v>
      </c>
      <c r="I108" s="21">
        <v>0</v>
      </c>
      <c r="J108" s="22">
        <v>0</v>
      </c>
      <c r="K108" s="20">
        <v>0</v>
      </c>
      <c r="L108" s="21">
        <v>0</v>
      </c>
      <c r="M108" s="22">
        <v>0</v>
      </c>
      <c r="N108" s="20">
        <v>0</v>
      </c>
      <c r="O108" s="21">
        <v>0</v>
      </c>
      <c r="P108" s="22">
        <v>0</v>
      </c>
      <c r="Q108" s="20">
        <v>0</v>
      </c>
      <c r="R108" s="21">
        <v>0</v>
      </c>
      <c r="S108" s="22">
        <v>0</v>
      </c>
      <c r="T108" s="20">
        <v>0</v>
      </c>
      <c r="U108" s="21">
        <v>0</v>
      </c>
      <c r="V108" s="22">
        <v>0</v>
      </c>
      <c r="W108" s="20">
        <v>0</v>
      </c>
      <c r="X108" s="21">
        <v>0</v>
      </c>
      <c r="Y108" s="22">
        <v>1777</v>
      </c>
      <c r="Z108" s="20">
        <v>0</v>
      </c>
      <c r="AA108" s="21">
        <v>0</v>
      </c>
      <c r="AB108" s="22">
        <v>0</v>
      </c>
      <c r="AC108" s="20">
        <f t="shared" si="12"/>
        <v>0</v>
      </c>
      <c r="AD108" s="21">
        <f t="shared" si="12"/>
        <v>0</v>
      </c>
      <c r="AE108" s="22">
        <f t="shared" si="12"/>
        <v>1777</v>
      </c>
      <c r="AF108" s="23">
        <f t="shared" si="11"/>
        <v>0</v>
      </c>
      <c r="AG108" s="24">
        <f t="shared" si="11"/>
        <v>0</v>
      </c>
      <c r="AH108" s="25">
        <f t="shared" si="11"/>
        <v>1.7769999999999999</v>
      </c>
    </row>
    <row r="109" spans="1:39" x14ac:dyDescent="0.3">
      <c r="A109" s="11" t="s">
        <v>248</v>
      </c>
      <c r="B109" s="3">
        <v>0</v>
      </c>
      <c r="C109" s="1">
        <v>0</v>
      </c>
      <c r="D109" s="4">
        <v>0</v>
      </c>
      <c r="E109" s="8">
        <v>0</v>
      </c>
      <c r="F109" s="9">
        <v>0</v>
      </c>
      <c r="G109" s="10">
        <v>5874</v>
      </c>
      <c r="H109" s="8">
        <v>0</v>
      </c>
      <c r="I109" s="9">
        <v>0</v>
      </c>
      <c r="J109" s="10">
        <v>74260.13</v>
      </c>
      <c r="K109" s="8">
        <v>0</v>
      </c>
      <c r="L109" s="9">
        <v>0</v>
      </c>
      <c r="M109" s="10">
        <v>433</v>
      </c>
      <c r="N109" s="8">
        <v>0</v>
      </c>
      <c r="O109" s="9">
        <v>0</v>
      </c>
      <c r="P109" s="10">
        <v>10.345000000000001</v>
      </c>
      <c r="Q109" s="8">
        <v>0</v>
      </c>
      <c r="R109" s="9">
        <v>0</v>
      </c>
      <c r="S109" s="10">
        <v>2851</v>
      </c>
      <c r="T109" s="8">
        <v>0</v>
      </c>
      <c r="U109" s="9">
        <v>0</v>
      </c>
      <c r="V109" s="10">
        <v>3964</v>
      </c>
      <c r="W109" s="8">
        <v>0</v>
      </c>
      <c r="X109" s="9">
        <v>0</v>
      </c>
      <c r="Y109" s="10">
        <v>187730.80746999997</v>
      </c>
      <c r="Z109" s="8">
        <v>0</v>
      </c>
      <c r="AA109" s="9">
        <v>0</v>
      </c>
      <c r="AB109" s="10">
        <v>0</v>
      </c>
      <c r="AC109" s="8">
        <f t="shared" si="12"/>
        <v>0</v>
      </c>
      <c r="AD109" s="9">
        <f t="shared" si="12"/>
        <v>0</v>
      </c>
      <c r="AE109" s="10">
        <f t="shared" si="12"/>
        <v>275123.28246999998</v>
      </c>
      <c r="AF109" s="13">
        <f t="shared" si="11"/>
        <v>0</v>
      </c>
      <c r="AG109" s="14">
        <f t="shared" si="11"/>
        <v>0</v>
      </c>
      <c r="AH109" s="15">
        <f t="shared" si="11"/>
        <v>275.12328246999999</v>
      </c>
    </row>
    <row r="110" spans="1:39" s="33" customFormat="1" x14ac:dyDescent="0.3">
      <c r="A110" s="26" t="s">
        <v>10</v>
      </c>
      <c r="B110" s="27">
        <f t="shared" ref="B110:AB110" si="13">SUM(B111:B137)</f>
        <v>0</v>
      </c>
      <c r="C110" s="28">
        <f t="shared" si="13"/>
        <v>1415876.28</v>
      </c>
      <c r="D110" s="29">
        <f t="shared" si="13"/>
        <v>224625.69</v>
      </c>
      <c r="E110" s="27">
        <f t="shared" si="13"/>
        <v>36040</v>
      </c>
      <c r="F110" s="28">
        <f t="shared" si="13"/>
        <v>2784874.0660601999</v>
      </c>
      <c r="G110" s="29">
        <f t="shared" si="13"/>
        <v>42</v>
      </c>
      <c r="H110" s="27">
        <f t="shared" si="13"/>
        <v>0</v>
      </c>
      <c r="I110" s="28">
        <f t="shared" si="13"/>
        <v>35858.1</v>
      </c>
      <c r="J110" s="29">
        <f t="shared" si="13"/>
        <v>127624.08</v>
      </c>
      <c r="K110" s="27">
        <f t="shared" si="13"/>
        <v>0</v>
      </c>
      <c r="L110" s="28">
        <f t="shared" si="13"/>
        <v>50579.82</v>
      </c>
      <c r="M110" s="29">
        <f t="shared" si="13"/>
        <v>11025</v>
      </c>
      <c r="N110" s="27">
        <f t="shared" si="13"/>
        <v>485</v>
      </c>
      <c r="O110" s="28">
        <f t="shared" si="13"/>
        <v>14230.530999999999</v>
      </c>
      <c r="P110" s="29">
        <f t="shared" si="13"/>
        <v>0</v>
      </c>
      <c r="Q110" s="27">
        <f t="shared" si="13"/>
        <v>0</v>
      </c>
      <c r="R110" s="28">
        <f t="shared" si="13"/>
        <v>722604</v>
      </c>
      <c r="S110" s="29">
        <f t="shared" si="13"/>
        <v>18600</v>
      </c>
      <c r="T110" s="27">
        <f t="shared" si="13"/>
        <v>0</v>
      </c>
      <c r="U110" s="28">
        <f t="shared" si="13"/>
        <v>331600.73054675048</v>
      </c>
      <c r="V110" s="29">
        <f t="shared" si="13"/>
        <v>125841.13485945662</v>
      </c>
      <c r="W110" s="27">
        <f t="shared" si="13"/>
        <v>0</v>
      </c>
      <c r="X110" s="28">
        <f t="shared" si="13"/>
        <v>346963.97006000002</v>
      </c>
      <c r="Y110" s="29">
        <f t="shared" si="13"/>
        <v>452706.91200000001</v>
      </c>
      <c r="Z110" s="27">
        <f t="shared" si="13"/>
        <v>0</v>
      </c>
      <c r="AA110" s="28">
        <f t="shared" si="13"/>
        <v>6437633.1799999997</v>
      </c>
      <c r="AB110" s="29">
        <f t="shared" si="13"/>
        <v>647535.05000000005</v>
      </c>
      <c r="AC110" s="27">
        <f t="shared" si="12"/>
        <v>36525</v>
      </c>
      <c r="AD110" s="28">
        <f t="shared" si="12"/>
        <v>12140220.677666949</v>
      </c>
      <c r="AE110" s="29">
        <f t="shared" si="12"/>
        <v>1607999.8668594568</v>
      </c>
      <c r="AF110" s="30">
        <f t="shared" si="11"/>
        <v>36.524999999999999</v>
      </c>
      <c r="AG110" s="31">
        <f t="shared" si="11"/>
        <v>12140.22067766695</v>
      </c>
      <c r="AH110" s="32">
        <f t="shared" si="11"/>
        <v>1607.9998668594567</v>
      </c>
      <c r="AJ110" s="35"/>
    </row>
    <row r="111" spans="1:39" x14ac:dyDescent="0.3">
      <c r="A111" s="11" t="s">
        <v>249</v>
      </c>
      <c r="B111" s="3">
        <v>0</v>
      </c>
      <c r="C111" s="1">
        <v>14038</v>
      </c>
      <c r="D111" s="4">
        <v>0</v>
      </c>
      <c r="E111" s="3">
        <v>0</v>
      </c>
      <c r="F111" s="1">
        <v>0</v>
      </c>
      <c r="G111" s="4">
        <v>0</v>
      </c>
      <c r="H111" s="3">
        <v>0</v>
      </c>
      <c r="I111" s="1">
        <v>18825.599999999999</v>
      </c>
      <c r="J111" s="4">
        <v>880.38</v>
      </c>
      <c r="K111" s="3">
        <v>0</v>
      </c>
      <c r="L111" s="1">
        <v>0</v>
      </c>
      <c r="M111" s="4">
        <v>0</v>
      </c>
      <c r="N111" s="3">
        <v>0</v>
      </c>
      <c r="O111" s="1">
        <v>0</v>
      </c>
      <c r="P111" s="4">
        <v>0</v>
      </c>
      <c r="Q111" s="3">
        <v>0</v>
      </c>
      <c r="R111" s="1">
        <v>359916</v>
      </c>
      <c r="S111" s="4">
        <v>0</v>
      </c>
      <c r="T111" s="3">
        <v>0</v>
      </c>
      <c r="U111" s="1">
        <v>63964.873</v>
      </c>
      <c r="V111" s="4">
        <v>0</v>
      </c>
      <c r="W111" s="3">
        <v>0</v>
      </c>
      <c r="X111" s="1">
        <v>94581.78</v>
      </c>
      <c r="Y111" s="4">
        <v>175</v>
      </c>
      <c r="Z111" s="3">
        <v>0</v>
      </c>
      <c r="AA111" s="1">
        <v>214600.41</v>
      </c>
      <c r="AB111" s="4">
        <v>0</v>
      </c>
      <c r="AC111" s="3">
        <f t="shared" si="12"/>
        <v>0</v>
      </c>
      <c r="AD111" s="1">
        <f t="shared" si="12"/>
        <v>765926.66300000006</v>
      </c>
      <c r="AE111" s="4">
        <f t="shared" si="12"/>
        <v>1055.3800000000001</v>
      </c>
      <c r="AF111" s="13">
        <f t="shared" si="11"/>
        <v>0</v>
      </c>
      <c r="AG111" s="14">
        <f t="shared" si="11"/>
        <v>765.92666300000008</v>
      </c>
      <c r="AH111" s="15">
        <f t="shared" si="11"/>
        <v>1.0553800000000002</v>
      </c>
    </row>
    <row r="112" spans="1:39" x14ac:dyDescent="0.3">
      <c r="A112" s="19" t="s">
        <v>250</v>
      </c>
      <c r="B112" s="20">
        <v>0</v>
      </c>
      <c r="C112" s="21">
        <v>0</v>
      </c>
      <c r="D112" s="22">
        <v>0</v>
      </c>
      <c r="E112" s="20">
        <v>0</v>
      </c>
      <c r="F112" s="21">
        <v>0</v>
      </c>
      <c r="G112" s="22">
        <v>0</v>
      </c>
      <c r="H112" s="20">
        <v>0</v>
      </c>
      <c r="I112" s="21">
        <v>0</v>
      </c>
      <c r="J112" s="22">
        <v>0</v>
      </c>
      <c r="K112" s="20">
        <v>0</v>
      </c>
      <c r="L112" s="21">
        <v>0</v>
      </c>
      <c r="M112" s="22">
        <v>0</v>
      </c>
      <c r="N112" s="20">
        <v>0</v>
      </c>
      <c r="O112" s="21">
        <v>0</v>
      </c>
      <c r="P112" s="22">
        <v>0</v>
      </c>
      <c r="Q112" s="20">
        <v>0</v>
      </c>
      <c r="R112" s="21">
        <v>590</v>
      </c>
      <c r="S112" s="22">
        <v>0</v>
      </c>
      <c r="T112" s="20">
        <v>0</v>
      </c>
      <c r="U112" s="21">
        <v>0</v>
      </c>
      <c r="V112" s="22">
        <v>0</v>
      </c>
      <c r="W112" s="20">
        <v>0</v>
      </c>
      <c r="X112" s="21">
        <v>0</v>
      </c>
      <c r="Y112" s="22">
        <v>0</v>
      </c>
      <c r="Z112" s="20">
        <v>0</v>
      </c>
      <c r="AA112" s="21">
        <v>0</v>
      </c>
      <c r="AB112" s="22">
        <v>0</v>
      </c>
      <c r="AC112" s="20">
        <f t="shared" si="12"/>
        <v>0</v>
      </c>
      <c r="AD112" s="21">
        <f t="shared" si="12"/>
        <v>590</v>
      </c>
      <c r="AE112" s="22">
        <f t="shared" si="12"/>
        <v>0</v>
      </c>
      <c r="AF112" s="23">
        <f t="shared" si="11"/>
        <v>0</v>
      </c>
      <c r="AG112" s="24">
        <f t="shared" si="11"/>
        <v>0.59</v>
      </c>
      <c r="AH112" s="25">
        <f t="shared" si="11"/>
        <v>0</v>
      </c>
    </row>
    <row r="113" spans="1:37" x14ac:dyDescent="0.3">
      <c r="A113" s="11" t="s">
        <v>251</v>
      </c>
      <c r="B113" s="3">
        <v>0</v>
      </c>
      <c r="C113" s="1">
        <v>96452.19</v>
      </c>
      <c r="D113" s="4">
        <v>0</v>
      </c>
      <c r="E113" s="3">
        <v>0</v>
      </c>
      <c r="F113" s="1">
        <v>64148.613516999998</v>
      </c>
      <c r="G113" s="4">
        <v>0</v>
      </c>
      <c r="H113" s="3">
        <v>0</v>
      </c>
      <c r="I113" s="1">
        <v>0</v>
      </c>
      <c r="J113" s="4">
        <v>0</v>
      </c>
      <c r="K113" s="3">
        <v>0</v>
      </c>
      <c r="L113" s="1">
        <v>15800</v>
      </c>
      <c r="M113" s="4">
        <v>0</v>
      </c>
      <c r="N113" s="3">
        <v>0</v>
      </c>
      <c r="O113" s="1">
        <v>0</v>
      </c>
      <c r="P113" s="4">
        <v>0</v>
      </c>
      <c r="Q113" s="3">
        <v>0</v>
      </c>
      <c r="R113" s="1">
        <v>0</v>
      </c>
      <c r="S113" s="4">
        <v>0</v>
      </c>
      <c r="T113" s="3">
        <v>0</v>
      </c>
      <c r="U113" s="1">
        <v>2544.4010000000003</v>
      </c>
      <c r="V113" s="4">
        <v>0</v>
      </c>
      <c r="W113" s="3">
        <v>0</v>
      </c>
      <c r="X113" s="1">
        <v>21647</v>
      </c>
      <c r="Y113" s="4">
        <v>37</v>
      </c>
      <c r="Z113" s="3">
        <v>0</v>
      </c>
      <c r="AA113" s="1">
        <v>145524.26</v>
      </c>
      <c r="AB113" s="4">
        <v>0</v>
      </c>
      <c r="AC113" s="3">
        <f t="shared" si="12"/>
        <v>0</v>
      </c>
      <c r="AD113" s="1">
        <f t="shared" si="12"/>
        <v>346116.46451700001</v>
      </c>
      <c r="AE113" s="4">
        <f t="shared" si="12"/>
        <v>37</v>
      </c>
      <c r="AF113" s="13">
        <f t="shared" si="11"/>
        <v>0</v>
      </c>
      <c r="AG113" s="14">
        <f t="shared" si="11"/>
        <v>346.116464517</v>
      </c>
      <c r="AH113" s="15">
        <f t="shared" si="11"/>
        <v>3.6999999999999998E-2</v>
      </c>
    </row>
    <row r="114" spans="1:37" x14ac:dyDescent="0.3">
      <c r="A114" s="19" t="s">
        <v>252</v>
      </c>
      <c r="B114" s="20">
        <v>0</v>
      </c>
      <c r="C114" s="21">
        <v>43673.599999999999</v>
      </c>
      <c r="D114" s="22">
        <v>0</v>
      </c>
      <c r="E114" s="20">
        <v>0</v>
      </c>
      <c r="F114" s="21">
        <v>1386.8353</v>
      </c>
      <c r="G114" s="22">
        <v>0</v>
      </c>
      <c r="H114" s="20">
        <v>0</v>
      </c>
      <c r="I114" s="21">
        <v>0</v>
      </c>
      <c r="J114" s="22">
        <v>2264.38</v>
      </c>
      <c r="K114" s="20">
        <v>0</v>
      </c>
      <c r="L114" s="21">
        <v>103.65</v>
      </c>
      <c r="M114" s="22">
        <v>0</v>
      </c>
      <c r="N114" s="20">
        <v>0</v>
      </c>
      <c r="O114" s="21">
        <v>328.54</v>
      </c>
      <c r="P114" s="22">
        <v>0</v>
      </c>
      <c r="Q114" s="20">
        <v>0</v>
      </c>
      <c r="R114" s="21">
        <v>1933</v>
      </c>
      <c r="S114" s="22">
        <v>200</v>
      </c>
      <c r="T114" s="20">
        <v>0</v>
      </c>
      <c r="U114" s="21">
        <v>1644.8689999999999</v>
      </c>
      <c r="V114" s="22">
        <v>0</v>
      </c>
      <c r="W114" s="20">
        <v>0</v>
      </c>
      <c r="X114" s="21">
        <v>4031</v>
      </c>
      <c r="Y114" s="22">
        <v>62501</v>
      </c>
      <c r="Z114" s="20">
        <v>0</v>
      </c>
      <c r="AA114" s="21">
        <v>0</v>
      </c>
      <c r="AB114" s="22">
        <v>0</v>
      </c>
      <c r="AC114" s="20">
        <f t="shared" si="12"/>
        <v>0</v>
      </c>
      <c r="AD114" s="21">
        <f t="shared" si="12"/>
        <v>53101.494299999998</v>
      </c>
      <c r="AE114" s="22">
        <f t="shared" si="12"/>
        <v>64965.38</v>
      </c>
      <c r="AF114" s="23">
        <f t="shared" si="11"/>
        <v>0</v>
      </c>
      <c r="AG114" s="24">
        <f t="shared" si="11"/>
        <v>53.101494299999999</v>
      </c>
      <c r="AH114" s="25">
        <f t="shared" si="11"/>
        <v>64.965379999999996</v>
      </c>
    </row>
    <row r="115" spans="1:37" x14ac:dyDescent="0.3">
      <c r="A115" s="11" t="s">
        <v>253</v>
      </c>
      <c r="B115" s="3">
        <v>0</v>
      </c>
      <c r="C115" s="1">
        <v>696093.91</v>
      </c>
      <c r="D115" s="4">
        <v>25539.86</v>
      </c>
      <c r="E115" s="3">
        <v>0</v>
      </c>
      <c r="F115" s="1">
        <v>11568.1108</v>
      </c>
      <c r="G115" s="4">
        <v>0</v>
      </c>
      <c r="H115" s="3">
        <v>0</v>
      </c>
      <c r="I115" s="1">
        <v>17032.5</v>
      </c>
      <c r="J115" s="4">
        <v>61894.400000000001</v>
      </c>
      <c r="K115" s="3">
        <v>0</v>
      </c>
      <c r="L115" s="1">
        <v>0</v>
      </c>
      <c r="M115" s="4">
        <v>0</v>
      </c>
      <c r="N115" s="3">
        <v>0</v>
      </c>
      <c r="O115" s="1">
        <v>0</v>
      </c>
      <c r="P115" s="4">
        <v>0</v>
      </c>
      <c r="Q115" s="3">
        <v>0</v>
      </c>
      <c r="R115" s="1">
        <v>2342</v>
      </c>
      <c r="S115" s="4">
        <v>0</v>
      </c>
      <c r="T115" s="3">
        <v>0</v>
      </c>
      <c r="U115" s="1">
        <v>170</v>
      </c>
      <c r="V115" s="4">
        <v>0</v>
      </c>
      <c r="W115" s="3">
        <v>0</v>
      </c>
      <c r="X115" s="1">
        <v>704</v>
      </c>
      <c r="Y115" s="4">
        <v>35688.74</v>
      </c>
      <c r="Z115" s="3">
        <v>0</v>
      </c>
      <c r="AA115" s="1">
        <v>3137</v>
      </c>
      <c r="AB115" s="4">
        <v>4127</v>
      </c>
      <c r="AC115" s="3">
        <f t="shared" si="12"/>
        <v>0</v>
      </c>
      <c r="AD115" s="1">
        <f t="shared" si="12"/>
        <v>731047.52080000006</v>
      </c>
      <c r="AE115" s="4">
        <f t="shared" si="12"/>
        <v>127250</v>
      </c>
      <c r="AF115" s="13">
        <f t="shared" si="11"/>
        <v>0</v>
      </c>
      <c r="AG115" s="14">
        <f t="shared" si="11"/>
        <v>731.04752080000003</v>
      </c>
      <c r="AH115" s="15">
        <f t="shared" si="11"/>
        <v>127.25</v>
      </c>
    </row>
    <row r="116" spans="1:37" x14ac:dyDescent="0.3">
      <c r="A116" s="19" t="s">
        <v>254</v>
      </c>
      <c r="B116" s="20">
        <v>0</v>
      </c>
      <c r="C116" s="21">
        <v>42037.3</v>
      </c>
      <c r="D116" s="22">
        <v>0</v>
      </c>
      <c r="E116" s="20">
        <v>0</v>
      </c>
      <c r="F116" s="21">
        <v>165001.4713</v>
      </c>
      <c r="G116" s="22">
        <v>0</v>
      </c>
      <c r="H116" s="20">
        <v>0</v>
      </c>
      <c r="I116" s="21">
        <v>0</v>
      </c>
      <c r="J116" s="22">
        <v>0</v>
      </c>
      <c r="K116" s="20">
        <v>0</v>
      </c>
      <c r="L116" s="21">
        <v>0</v>
      </c>
      <c r="M116" s="22">
        <v>7</v>
      </c>
      <c r="N116" s="20">
        <v>0</v>
      </c>
      <c r="O116" s="21">
        <v>2524.5500000000002</v>
      </c>
      <c r="P116" s="22">
        <v>0</v>
      </c>
      <c r="Q116" s="20">
        <v>0</v>
      </c>
      <c r="R116" s="21">
        <v>146924</v>
      </c>
      <c r="S116" s="22">
        <v>293</v>
      </c>
      <c r="T116" s="20">
        <v>0</v>
      </c>
      <c r="U116" s="21">
        <v>3850</v>
      </c>
      <c r="V116" s="22">
        <v>0</v>
      </c>
      <c r="W116" s="20">
        <v>0</v>
      </c>
      <c r="X116" s="21">
        <v>1454.9000599999999</v>
      </c>
      <c r="Y116" s="22">
        <v>243</v>
      </c>
      <c r="Z116" s="20">
        <v>0</v>
      </c>
      <c r="AA116" s="21">
        <v>15236.91</v>
      </c>
      <c r="AB116" s="22">
        <v>20</v>
      </c>
      <c r="AC116" s="20">
        <f t="shared" si="12"/>
        <v>0</v>
      </c>
      <c r="AD116" s="21">
        <f t="shared" si="12"/>
        <v>377029.13135999994</v>
      </c>
      <c r="AE116" s="22">
        <f t="shared" si="12"/>
        <v>563</v>
      </c>
      <c r="AF116" s="23">
        <f t="shared" si="11"/>
        <v>0</v>
      </c>
      <c r="AG116" s="24">
        <f t="shared" si="11"/>
        <v>377.02913135999995</v>
      </c>
      <c r="AH116" s="25">
        <f t="shared" si="11"/>
        <v>0.56299999999999994</v>
      </c>
      <c r="AK116" s="2">
        <f>(9700-13785)/13785</f>
        <v>-0.29633659775117882</v>
      </c>
    </row>
    <row r="117" spans="1:37" x14ac:dyDescent="0.3">
      <c r="A117" s="11" t="s">
        <v>255</v>
      </c>
      <c r="B117" s="3">
        <v>0</v>
      </c>
      <c r="C117" s="1">
        <v>0</v>
      </c>
      <c r="D117" s="4">
        <v>0</v>
      </c>
      <c r="E117" s="3">
        <v>0</v>
      </c>
      <c r="F117" s="9">
        <v>3112.36</v>
      </c>
      <c r="G117" s="10">
        <v>0</v>
      </c>
      <c r="H117" s="8">
        <v>0</v>
      </c>
      <c r="I117" s="9">
        <v>0</v>
      </c>
      <c r="J117" s="10">
        <v>0</v>
      </c>
      <c r="K117" s="8">
        <v>0</v>
      </c>
      <c r="L117" s="9">
        <v>5.21</v>
      </c>
      <c r="M117" s="10">
        <v>0</v>
      </c>
      <c r="N117" s="8">
        <v>131</v>
      </c>
      <c r="O117" s="9">
        <v>0</v>
      </c>
      <c r="P117" s="10">
        <v>0</v>
      </c>
      <c r="Q117" s="8">
        <v>0</v>
      </c>
      <c r="R117" s="9">
        <v>653</v>
      </c>
      <c r="S117" s="10">
        <v>0</v>
      </c>
      <c r="T117" s="8">
        <v>0</v>
      </c>
      <c r="U117" s="9">
        <v>0</v>
      </c>
      <c r="V117" s="10">
        <v>0</v>
      </c>
      <c r="W117" s="8">
        <v>0</v>
      </c>
      <c r="X117" s="9">
        <v>0</v>
      </c>
      <c r="Y117" s="10">
        <v>130</v>
      </c>
      <c r="Z117" s="8">
        <v>0</v>
      </c>
      <c r="AA117" s="9">
        <v>798.19</v>
      </c>
      <c r="AB117" s="10">
        <v>51.260000000000005</v>
      </c>
      <c r="AC117" s="8">
        <f t="shared" si="12"/>
        <v>131</v>
      </c>
      <c r="AD117" s="9">
        <f t="shared" si="12"/>
        <v>4568.76</v>
      </c>
      <c r="AE117" s="10">
        <f t="shared" si="12"/>
        <v>181.26</v>
      </c>
      <c r="AF117" s="13">
        <f t="shared" si="11"/>
        <v>0.13100000000000001</v>
      </c>
      <c r="AG117" s="14">
        <f t="shared" si="11"/>
        <v>4.5687600000000002</v>
      </c>
      <c r="AH117" s="15">
        <f t="shared" si="11"/>
        <v>0.18126</v>
      </c>
    </row>
    <row r="118" spans="1:37" x14ac:dyDescent="0.3">
      <c r="A118" s="19" t="s">
        <v>256</v>
      </c>
      <c r="B118" s="20">
        <v>0</v>
      </c>
      <c r="C118" s="21">
        <v>0</v>
      </c>
      <c r="D118" s="22">
        <v>0</v>
      </c>
      <c r="E118" s="20">
        <v>0</v>
      </c>
      <c r="F118" s="21">
        <v>0</v>
      </c>
      <c r="G118" s="22">
        <v>0</v>
      </c>
      <c r="H118" s="20">
        <v>0</v>
      </c>
      <c r="I118" s="21">
        <v>0</v>
      </c>
      <c r="J118" s="22">
        <v>0</v>
      </c>
      <c r="K118" s="20">
        <v>0</v>
      </c>
      <c r="L118" s="21">
        <v>0</v>
      </c>
      <c r="M118" s="22">
        <v>0</v>
      </c>
      <c r="N118" s="20">
        <v>0</v>
      </c>
      <c r="O118" s="21">
        <v>0</v>
      </c>
      <c r="P118" s="22">
        <v>0</v>
      </c>
      <c r="Q118" s="20">
        <v>0</v>
      </c>
      <c r="R118" s="21">
        <v>0</v>
      </c>
      <c r="S118" s="22">
        <v>0</v>
      </c>
      <c r="T118" s="20">
        <v>0</v>
      </c>
      <c r="U118" s="21">
        <v>0</v>
      </c>
      <c r="V118" s="22">
        <v>0</v>
      </c>
      <c r="W118" s="20">
        <v>0</v>
      </c>
      <c r="X118" s="21">
        <v>0</v>
      </c>
      <c r="Y118" s="22">
        <v>5</v>
      </c>
      <c r="Z118" s="20">
        <v>0</v>
      </c>
      <c r="AA118" s="21">
        <v>1</v>
      </c>
      <c r="AB118" s="22">
        <v>0</v>
      </c>
      <c r="AC118" s="20">
        <f t="shared" si="12"/>
        <v>0</v>
      </c>
      <c r="AD118" s="21">
        <f t="shared" si="12"/>
        <v>1</v>
      </c>
      <c r="AE118" s="22">
        <f t="shared" si="12"/>
        <v>5</v>
      </c>
      <c r="AF118" s="23">
        <f t="shared" si="11"/>
        <v>0</v>
      </c>
      <c r="AG118" s="24">
        <f t="shared" si="11"/>
        <v>1E-3</v>
      </c>
      <c r="AH118" s="25">
        <f t="shared" si="11"/>
        <v>5.0000000000000001E-3</v>
      </c>
    </row>
    <row r="119" spans="1:37" x14ac:dyDescent="0.3">
      <c r="A119" s="11" t="s">
        <v>257</v>
      </c>
      <c r="B119" s="3">
        <v>0</v>
      </c>
      <c r="C119" s="1">
        <v>0</v>
      </c>
      <c r="D119" s="4">
        <v>0</v>
      </c>
      <c r="E119" s="3">
        <v>0</v>
      </c>
      <c r="F119" s="9">
        <v>0</v>
      </c>
      <c r="G119" s="10">
        <v>0</v>
      </c>
      <c r="H119" s="8">
        <v>0</v>
      </c>
      <c r="I119" s="9">
        <v>0</v>
      </c>
      <c r="J119" s="10">
        <v>0</v>
      </c>
      <c r="K119" s="8">
        <v>0</v>
      </c>
      <c r="L119" s="9">
        <v>0</v>
      </c>
      <c r="M119" s="10">
        <v>0</v>
      </c>
      <c r="N119" s="8">
        <v>0</v>
      </c>
      <c r="O119" s="9">
        <v>57.981000000000002</v>
      </c>
      <c r="P119" s="10">
        <v>0</v>
      </c>
      <c r="Q119" s="8">
        <v>0</v>
      </c>
      <c r="R119" s="9">
        <v>0</v>
      </c>
      <c r="S119" s="10">
        <v>0</v>
      </c>
      <c r="T119" s="8">
        <v>0</v>
      </c>
      <c r="U119" s="9">
        <v>0</v>
      </c>
      <c r="V119" s="10">
        <v>0</v>
      </c>
      <c r="W119" s="8">
        <v>0</v>
      </c>
      <c r="X119" s="9">
        <v>0</v>
      </c>
      <c r="Y119" s="10">
        <v>0</v>
      </c>
      <c r="Z119" s="8">
        <v>0</v>
      </c>
      <c r="AA119" s="9">
        <v>0</v>
      </c>
      <c r="AB119" s="10">
        <v>0</v>
      </c>
      <c r="AC119" s="8">
        <f t="shared" si="12"/>
        <v>0</v>
      </c>
      <c r="AD119" s="9">
        <f t="shared" si="12"/>
        <v>57.981000000000002</v>
      </c>
      <c r="AE119" s="10">
        <f t="shared" si="12"/>
        <v>0</v>
      </c>
      <c r="AF119" s="13">
        <f t="shared" si="11"/>
        <v>0</v>
      </c>
      <c r="AG119" s="14">
        <f t="shared" si="11"/>
        <v>5.7981000000000005E-2</v>
      </c>
      <c r="AH119" s="15">
        <f t="shared" si="11"/>
        <v>0</v>
      </c>
    </row>
    <row r="120" spans="1:37" x14ac:dyDescent="0.3">
      <c r="A120" s="19" t="s">
        <v>258</v>
      </c>
      <c r="B120" s="20">
        <v>0</v>
      </c>
      <c r="C120" s="21">
        <v>0</v>
      </c>
      <c r="D120" s="22">
        <v>0</v>
      </c>
      <c r="E120" s="20">
        <v>0</v>
      </c>
      <c r="F120" s="21">
        <v>0</v>
      </c>
      <c r="G120" s="22">
        <v>0</v>
      </c>
      <c r="H120" s="20">
        <v>0</v>
      </c>
      <c r="I120" s="21">
        <v>0</v>
      </c>
      <c r="J120" s="22">
        <v>0</v>
      </c>
      <c r="K120" s="20">
        <v>0</v>
      </c>
      <c r="L120" s="21">
        <v>0</v>
      </c>
      <c r="M120" s="22">
        <v>0</v>
      </c>
      <c r="N120" s="20">
        <v>0</v>
      </c>
      <c r="O120" s="21">
        <v>0</v>
      </c>
      <c r="P120" s="22">
        <v>0</v>
      </c>
      <c r="Q120" s="20">
        <v>0</v>
      </c>
      <c r="R120" s="21">
        <v>0</v>
      </c>
      <c r="S120" s="22">
        <v>0</v>
      </c>
      <c r="T120" s="20">
        <v>0</v>
      </c>
      <c r="U120" s="21">
        <v>0</v>
      </c>
      <c r="V120" s="22">
        <v>0</v>
      </c>
      <c r="W120" s="20">
        <v>0</v>
      </c>
      <c r="X120" s="21">
        <v>0</v>
      </c>
      <c r="Y120" s="22">
        <v>5</v>
      </c>
      <c r="Z120" s="20">
        <v>0</v>
      </c>
      <c r="AA120" s="21">
        <v>0</v>
      </c>
      <c r="AB120" s="22">
        <v>0</v>
      </c>
      <c r="AC120" s="20">
        <f t="shared" si="12"/>
        <v>0</v>
      </c>
      <c r="AD120" s="21">
        <f t="shared" si="12"/>
        <v>0</v>
      </c>
      <c r="AE120" s="22">
        <f t="shared" si="12"/>
        <v>5</v>
      </c>
      <c r="AF120" s="23">
        <f t="shared" si="11"/>
        <v>0</v>
      </c>
      <c r="AG120" s="24">
        <f t="shared" si="11"/>
        <v>0</v>
      </c>
      <c r="AH120" s="25">
        <f t="shared" si="11"/>
        <v>5.0000000000000001E-3</v>
      </c>
    </row>
    <row r="121" spans="1:37" x14ac:dyDescent="0.3">
      <c r="A121" s="11" t="s">
        <v>259</v>
      </c>
      <c r="B121" s="3">
        <v>0</v>
      </c>
      <c r="C121" s="1">
        <v>16704</v>
      </c>
      <c r="D121" s="4">
        <v>0</v>
      </c>
      <c r="E121" s="3">
        <v>0</v>
      </c>
      <c r="F121" s="9">
        <v>2957</v>
      </c>
      <c r="G121" s="10">
        <v>0</v>
      </c>
      <c r="H121" s="8">
        <v>0</v>
      </c>
      <c r="I121" s="9">
        <v>0</v>
      </c>
      <c r="J121" s="10">
        <v>0</v>
      </c>
      <c r="K121" s="8">
        <v>0</v>
      </c>
      <c r="L121" s="9">
        <v>0</v>
      </c>
      <c r="M121" s="10">
        <v>0</v>
      </c>
      <c r="N121" s="8">
        <v>0</v>
      </c>
      <c r="O121" s="9">
        <v>0</v>
      </c>
      <c r="P121" s="10">
        <v>0</v>
      </c>
      <c r="Q121" s="8">
        <v>0</v>
      </c>
      <c r="R121" s="9">
        <v>42015</v>
      </c>
      <c r="S121" s="10">
        <v>4</v>
      </c>
      <c r="T121" s="8">
        <v>0</v>
      </c>
      <c r="U121" s="9">
        <v>34150</v>
      </c>
      <c r="V121" s="10">
        <v>0</v>
      </c>
      <c r="W121" s="8">
        <v>0</v>
      </c>
      <c r="X121" s="9">
        <v>0</v>
      </c>
      <c r="Y121" s="10">
        <v>68</v>
      </c>
      <c r="Z121" s="8">
        <v>0</v>
      </c>
      <c r="AA121" s="9">
        <v>0</v>
      </c>
      <c r="AB121" s="10">
        <v>0</v>
      </c>
      <c r="AC121" s="8">
        <f t="shared" si="12"/>
        <v>0</v>
      </c>
      <c r="AD121" s="9">
        <f t="shared" si="12"/>
        <v>95826</v>
      </c>
      <c r="AE121" s="10">
        <f t="shared" si="12"/>
        <v>72</v>
      </c>
      <c r="AF121" s="13">
        <f t="shared" si="11"/>
        <v>0</v>
      </c>
      <c r="AG121" s="14">
        <f t="shared" si="11"/>
        <v>95.825999999999993</v>
      </c>
      <c r="AH121" s="15">
        <f t="shared" si="11"/>
        <v>7.1999999999999995E-2</v>
      </c>
    </row>
    <row r="122" spans="1:37" x14ac:dyDescent="0.3">
      <c r="A122" s="19" t="s">
        <v>260</v>
      </c>
      <c r="B122" s="20">
        <v>0</v>
      </c>
      <c r="C122" s="21">
        <v>0</v>
      </c>
      <c r="D122" s="22">
        <v>0</v>
      </c>
      <c r="E122" s="20">
        <v>0</v>
      </c>
      <c r="F122" s="21">
        <v>0</v>
      </c>
      <c r="G122" s="22">
        <v>0</v>
      </c>
      <c r="H122" s="20">
        <v>0</v>
      </c>
      <c r="I122" s="21">
        <v>0</v>
      </c>
      <c r="J122" s="22">
        <v>0</v>
      </c>
      <c r="K122" s="20">
        <v>0</v>
      </c>
      <c r="L122" s="21">
        <v>0</v>
      </c>
      <c r="M122" s="22">
        <v>0</v>
      </c>
      <c r="N122" s="20">
        <v>0</v>
      </c>
      <c r="O122" s="21">
        <v>0</v>
      </c>
      <c r="P122" s="22">
        <v>0</v>
      </c>
      <c r="Q122" s="20">
        <v>0</v>
      </c>
      <c r="R122" s="21">
        <v>580</v>
      </c>
      <c r="S122" s="22">
        <v>452</v>
      </c>
      <c r="T122" s="20">
        <v>0</v>
      </c>
      <c r="U122" s="21">
        <v>0</v>
      </c>
      <c r="V122" s="22">
        <v>0</v>
      </c>
      <c r="W122" s="20">
        <v>0</v>
      </c>
      <c r="X122" s="21">
        <v>5</v>
      </c>
      <c r="Y122" s="22">
        <v>22</v>
      </c>
      <c r="Z122" s="20">
        <v>0</v>
      </c>
      <c r="AA122" s="21">
        <v>2459</v>
      </c>
      <c r="AB122" s="22">
        <v>461</v>
      </c>
      <c r="AC122" s="20">
        <f t="shared" si="12"/>
        <v>0</v>
      </c>
      <c r="AD122" s="21">
        <f t="shared" si="12"/>
        <v>3044</v>
      </c>
      <c r="AE122" s="22">
        <f t="shared" si="12"/>
        <v>935</v>
      </c>
      <c r="AF122" s="23">
        <f t="shared" si="11"/>
        <v>0</v>
      </c>
      <c r="AG122" s="24">
        <f t="shared" si="11"/>
        <v>3.044</v>
      </c>
      <c r="AH122" s="25">
        <f t="shared" si="11"/>
        <v>0.93500000000000005</v>
      </c>
    </row>
    <row r="123" spans="1:37" x14ac:dyDescent="0.3">
      <c r="A123" s="11" t="s">
        <v>261</v>
      </c>
      <c r="B123" s="3">
        <v>0</v>
      </c>
      <c r="C123" s="1">
        <v>0</v>
      </c>
      <c r="D123" s="4">
        <v>0</v>
      </c>
      <c r="E123" s="3">
        <v>0</v>
      </c>
      <c r="F123" s="9">
        <v>0</v>
      </c>
      <c r="G123" s="10">
        <v>0</v>
      </c>
      <c r="H123" s="8">
        <v>0</v>
      </c>
      <c r="I123" s="9">
        <v>0</v>
      </c>
      <c r="J123" s="10">
        <v>0</v>
      </c>
      <c r="K123" s="8">
        <v>0</v>
      </c>
      <c r="L123" s="9">
        <v>0</v>
      </c>
      <c r="M123" s="10">
        <v>0</v>
      </c>
      <c r="N123" s="8">
        <v>0</v>
      </c>
      <c r="O123" s="9">
        <v>0</v>
      </c>
      <c r="P123" s="10">
        <v>0</v>
      </c>
      <c r="Q123" s="8">
        <v>0</v>
      </c>
      <c r="R123" s="9">
        <v>0</v>
      </c>
      <c r="S123" s="10">
        <v>0</v>
      </c>
      <c r="T123" s="8">
        <v>0</v>
      </c>
      <c r="U123" s="9">
        <v>0</v>
      </c>
      <c r="V123" s="10">
        <v>0</v>
      </c>
      <c r="W123" s="8">
        <v>0</v>
      </c>
      <c r="X123" s="9">
        <v>0</v>
      </c>
      <c r="Y123" s="10">
        <v>0</v>
      </c>
      <c r="Z123" s="8">
        <v>0</v>
      </c>
      <c r="AA123" s="9">
        <v>1.56</v>
      </c>
      <c r="AB123" s="10">
        <v>0</v>
      </c>
      <c r="AC123" s="8">
        <f t="shared" si="12"/>
        <v>0</v>
      </c>
      <c r="AD123" s="9">
        <f t="shared" si="12"/>
        <v>1.56</v>
      </c>
      <c r="AE123" s="10">
        <f t="shared" si="12"/>
        <v>0</v>
      </c>
      <c r="AF123" s="13">
        <f t="shared" si="11"/>
        <v>0</v>
      </c>
      <c r="AG123" s="14">
        <f t="shared" si="11"/>
        <v>1.56E-3</v>
      </c>
      <c r="AH123" s="15">
        <f t="shared" si="11"/>
        <v>0</v>
      </c>
    </row>
    <row r="124" spans="1:37" x14ac:dyDescent="0.3">
      <c r="A124" s="19" t="s">
        <v>262</v>
      </c>
      <c r="B124" s="20">
        <v>0</v>
      </c>
      <c r="C124" s="21">
        <v>567.19000000000005</v>
      </c>
      <c r="D124" s="22">
        <v>0</v>
      </c>
      <c r="E124" s="20">
        <v>0</v>
      </c>
      <c r="F124" s="21">
        <v>0</v>
      </c>
      <c r="G124" s="22">
        <v>0</v>
      </c>
      <c r="H124" s="20">
        <v>0</v>
      </c>
      <c r="I124" s="21">
        <v>0</v>
      </c>
      <c r="J124" s="22">
        <v>0</v>
      </c>
      <c r="K124" s="20">
        <v>0</v>
      </c>
      <c r="L124" s="21">
        <v>0</v>
      </c>
      <c r="M124" s="22">
        <v>0</v>
      </c>
      <c r="N124" s="20">
        <v>43</v>
      </c>
      <c r="O124" s="21">
        <v>0</v>
      </c>
      <c r="P124" s="22">
        <v>0</v>
      </c>
      <c r="Q124" s="20">
        <v>0</v>
      </c>
      <c r="R124" s="21">
        <v>0</v>
      </c>
      <c r="S124" s="22">
        <v>0</v>
      </c>
      <c r="T124" s="20">
        <v>0</v>
      </c>
      <c r="U124" s="21">
        <v>0</v>
      </c>
      <c r="V124" s="22">
        <v>0</v>
      </c>
      <c r="W124" s="20">
        <v>0</v>
      </c>
      <c r="X124" s="21">
        <v>2</v>
      </c>
      <c r="Y124" s="22">
        <v>0</v>
      </c>
      <c r="Z124" s="20">
        <v>0</v>
      </c>
      <c r="AA124" s="21">
        <v>0</v>
      </c>
      <c r="AB124" s="22">
        <v>0</v>
      </c>
      <c r="AC124" s="20">
        <f t="shared" si="12"/>
        <v>43</v>
      </c>
      <c r="AD124" s="21">
        <f t="shared" si="12"/>
        <v>569.19000000000005</v>
      </c>
      <c r="AE124" s="22">
        <f t="shared" si="12"/>
        <v>0</v>
      </c>
      <c r="AF124" s="23">
        <f t="shared" si="11"/>
        <v>4.2999999999999997E-2</v>
      </c>
      <c r="AG124" s="24">
        <f t="shared" si="11"/>
        <v>0.56919000000000008</v>
      </c>
      <c r="AH124" s="25">
        <f t="shared" si="11"/>
        <v>0</v>
      </c>
    </row>
    <row r="125" spans="1:37" x14ac:dyDescent="0.3">
      <c r="A125" s="11" t="s">
        <v>263</v>
      </c>
      <c r="B125" s="3">
        <v>0</v>
      </c>
      <c r="C125" s="1">
        <v>0</v>
      </c>
      <c r="D125" s="4">
        <v>0</v>
      </c>
      <c r="E125" s="3">
        <v>0</v>
      </c>
      <c r="F125" s="9">
        <v>0</v>
      </c>
      <c r="G125" s="10">
        <v>0</v>
      </c>
      <c r="H125" s="8">
        <v>0</v>
      </c>
      <c r="I125" s="9">
        <v>0</v>
      </c>
      <c r="J125" s="10">
        <v>0</v>
      </c>
      <c r="K125" s="8">
        <v>0</v>
      </c>
      <c r="L125" s="9">
        <v>0</v>
      </c>
      <c r="M125" s="10">
        <v>0</v>
      </c>
      <c r="N125" s="8">
        <v>0</v>
      </c>
      <c r="O125" s="9">
        <v>0</v>
      </c>
      <c r="P125" s="10">
        <v>0</v>
      </c>
      <c r="Q125" s="8">
        <v>0</v>
      </c>
      <c r="R125" s="9">
        <v>0</v>
      </c>
      <c r="S125" s="10">
        <v>0</v>
      </c>
      <c r="T125" s="8">
        <v>0</v>
      </c>
      <c r="U125" s="9">
        <v>0</v>
      </c>
      <c r="V125" s="10">
        <v>0</v>
      </c>
      <c r="W125" s="8">
        <v>0</v>
      </c>
      <c r="X125" s="9">
        <v>0</v>
      </c>
      <c r="Y125" s="10">
        <v>12</v>
      </c>
      <c r="Z125" s="8">
        <v>0</v>
      </c>
      <c r="AA125" s="9">
        <v>0</v>
      </c>
      <c r="AB125" s="10">
        <v>0</v>
      </c>
      <c r="AC125" s="8">
        <f t="shared" si="12"/>
        <v>0</v>
      </c>
      <c r="AD125" s="9">
        <f t="shared" si="12"/>
        <v>0</v>
      </c>
      <c r="AE125" s="10">
        <f t="shared" si="12"/>
        <v>12</v>
      </c>
      <c r="AF125" s="13">
        <f t="shared" si="11"/>
        <v>0</v>
      </c>
      <c r="AG125" s="14">
        <f t="shared" si="11"/>
        <v>0</v>
      </c>
      <c r="AH125" s="15">
        <f t="shared" si="11"/>
        <v>1.2E-2</v>
      </c>
    </row>
    <row r="126" spans="1:37" x14ac:dyDescent="0.3">
      <c r="A126" s="19" t="s">
        <v>264</v>
      </c>
      <c r="B126" s="20">
        <v>0</v>
      </c>
      <c r="C126" s="21">
        <v>0</v>
      </c>
      <c r="D126" s="22">
        <v>0</v>
      </c>
      <c r="E126" s="20">
        <v>0</v>
      </c>
      <c r="F126" s="21">
        <v>0</v>
      </c>
      <c r="G126" s="22">
        <v>0</v>
      </c>
      <c r="H126" s="20">
        <v>0</v>
      </c>
      <c r="I126" s="21">
        <v>0</v>
      </c>
      <c r="J126" s="22">
        <v>0</v>
      </c>
      <c r="K126" s="20">
        <v>0</v>
      </c>
      <c r="L126" s="21">
        <v>0</v>
      </c>
      <c r="M126" s="22">
        <v>0</v>
      </c>
      <c r="N126" s="20">
        <v>0</v>
      </c>
      <c r="O126" s="21">
        <v>0</v>
      </c>
      <c r="P126" s="22">
        <v>0</v>
      </c>
      <c r="Q126" s="20">
        <v>0</v>
      </c>
      <c r="R126" s="21">
        <v>0</v>
      </c>
      <c r="S126" s="22">
        <v>0</v>
      </c>
      <c r="T126" s="20">
        <v>0</v>
      </c>
      <c r="U126" s="21">
        <v>0</v>
      </c>
      <c r="V126" s="22">
        <v>0</v>
      </c>
      <c r="W126" s="20">
        <v>0</v>
      </c>
      <c r="X126" s="21">
        <v>0</v>
      </c>
      <c r="Y126" s="22">
        <v>0</v>
      </c>
      <c r="Z126" s="20">
        <v>0</v>
      </c>
      <c r="AA126" s="21">
        <v>7992.08</v>
      </c>
      <c r="AB126" s="22">
        <v>0</v>
      </c>
      <c r="AC126" s="20">
        <f t="shared" si="12"/>
        <v>0</v>
      </c>
      <c r="AD126" s="21">
        <f t="shared" si="12"/>
        <v>7992.08</v>
      </c>
      <c r="AE126" s="22">
        <f t="shared" si="12"/>
        <v>0</v>
      </c>
      <c r="AF126" s="23">
        <f t="shared" si="11"/>
        <v>0</v>
      </c>
      <c r="AG126" s="24">
        <f t="shared" si="11"/>
        <v>7.9920799999999996</v>
      </c>
      <c r="AH126" s="25">
        <f t="shared" si="11"/>
        <v>0</v>
      </c>
    </row>
    <row r="127" spans="1:37" x14ac:dyDescent="0.3">
      <c r="A127" s="11" t="s">
        <v>265</v>
      </c>
      <c r="B127" s="3">
        <v>0</v>
      </c>
      <c r="C127" s="1">
        <v>75637</v>
      </c>
      <c r="D127" s="4">
        <v>0</v>
      </c>
      <c r="E127" s="3">
        <v>0</v>
      </c>
      <c r="F127" s="9">
        <v>583972.73933479993</v>
      </c>
      <c r="G127" s="10">
        <v>0</v>
      </c>
      <c r="H127" s="8">
        <v>0</v>
      </c>
      <c r="I127" s="9">
        <v>0</v>
      </c>
      <c r="J127" s="10">
        <v>0</v>
      </c>
      <c r="K127" s="8">
        <v>0</v>
      </c>
      <c r="L127" s="9">
        <v>0</v>
      </c>
      <c r="M127" s="10">
        <v>0</v>
      </c>
      <c r="N127" s="8">
        <v>0</v>
      </c>
      <c r="O127" s="9">
        <v>11319.46</v>
      </c>
      <c r="P127" s="10">
        <v>0</v>
      </c>
      <c r="Q127" s="8">
        <v>0</v>
      </c>
      <c r="R127" s="9">
        <v>34287</v>
      </c>
      <c r="S127" s="10">
        <v>0</v>
      </c>
      <c r="T127" s="8">
        <v>0</v>
      </c>
      <c r="U127" s="9">
        <v>160814.09200000003</v>
      </c>
      <c r="V127" s="10">
        <v>0</v>
      </c>
      <c r="W127" s="8">
        <v>0</v>
      </c>
      <c r="X127" s="9">
        <v>66138.63</v>
      </c>
      <c r="Y127" s="10">
        <v>71714.664000000004</v>
      </c>
      <c r="Z127" s="8">
        <v>0</v>
      </c>
      <c r="AA127" s="9">
        <v>3016940.65</v>
      </c>
      <c r="AB127" s="10">
        <v>215276.75</v>
      </c>
      <c r="AC127" s="8">
        <f t="shared" si="12"/>
        <v>0</v>
      </c>
      <c r="AD127" s="9">
        <f t="shared" si="12"/>
        <v>3949109.5713347998</v>
      </c>
      <c r="AE127" s="10">
        <f t="shared" si="12"/>
        <v>286991.41399999999</v>
      </c>
      <c r="AF127" s="13">
        <f t="shared" si="11"/>
        <v>0</v>
      </c>
      <c r="AG127" s="14">
        <f t="shared" si="11"/>
        <v>3949.1095713348</v>
      </c>
      <c r="AH127" s="15">
        <f t="shared" si="11"/>
        <v>286.99141399999996</v>
      </c>
    </row>
    <row r="128" spans="1:37" x14ac:dyDescent="0.3">
      <c r="A128" s="19" t="s">
        <v>266</v>
      </c>
      <c r="B128" s="20">
        <v>0</v>
      </c>
      <c r="C128" s="21">
        <v>0</v>
      </c>
      <c r="D128" s="22">
        <v>0</v>
      </c>
      <c r="E128" s="20">
        <v>0</v>
      </c>
      <c r="F128" s="21">
        <v>0</v>
      </c>
      <c r="G128" s="22">
        <v>0</v>
      </c>
      <c r="H128" s="20">
        <v>0</v>
      </c>
      <c r="I128" s="21">
        <v>0</v>
      </c>
      <c r="J128" s="22">
        <v>0</v>
      </c>
      <c r="K128" s="20">
        <v>0</v>
      </c>
      <c r="L128" s="21">
        <v>0</v>
      </c>
      <c r="M128" s="22">
        <v>0</v>
      </c>
      <c r="N128" s="20">
        <v>0</v>
      </c>
      <c r="O128" s="21">
        <v>0</v>
      </c>
      <c r="P128" s="22">
        <v>0</v>
      </c>
      <c r="Q128" s="20">
        <v>0</v>
      </c>
      <c r="R128" s="21">
        <v>3929</v>
      </c>
      <c r="S128" s="22">
        <v>0</v>
      </c>
      <c r="T128" s="20">
        <v>0</v>
      </c>
      <c r="U128" s="21">
        <v>0</v>
      </c>
      <c r="V128" s="22">
        <v>0</v>
      </c>
      <c r="W128" s="20">
        <v>0</v>
      </c>
      <c r="X128" s="21">
        <v>0</v>
      </c>
      <c r="Y128" s="22">
        <v>0</v>
      </c>
      <c r="Z128" s="20">
        <v>0</v>
      </c>
      <c r="AA128" s="21">
        <v>15113.24</v>
      </c>
      <c r="AB128" s="22">
        <v>0</v>
      </c>
      <c r="AC128" s="20">
        <f t="shared" si="12"/>
        <v>0</v>
      </c>
      <c r="AD128" s="21">
        <f t="shared" si="12"/>
        <v>19042.239999999998</v>
      </c>
      <c r="AE128" s="22">
        <f t="shared" si="12"/>
        <v>0</v>
      </c>
      <c r="AF128" s="23">
        <f t="shared" si="11"/>
        <v>0</v>
      </c>
      <c r="AG128" s="24">
        <f t="shared" si="11"/>
        <v>19.04224</v>
      </c>
      <c r="AH128" s="25">
        <f t="shared" si="11"/>
        <v>0</v>
      </c>
    </row>
    <row r="129" spans="1:34" x14ac:dyDescent="0.3">
      <c r="A129" s="11" t="s">
        <v>267</v>
      </c>
      <c r="B129" s="3">
        <v>0</v>
      </c>
      <c r="C129" s="1">
        <v>0</v>
      </c>
      <c r="D129" s="4">
        <v>0</v>
      </c>
      <c r="E129" s="3">
        <v>0</v>
      </c>
      <c r="F129" s="9">
        <v>531.56730000000005</v>
      </c>
      <c r="G129" s="10">
        <v>0</v>
      </c>
      <c r="H129" s="8">
        <v>0</v>
      </c>
      <c r="I129" s="9">
        <v>0</v>
      </c>
      <c r="J129" s="10">
        <v>0</v>
      </c>
      <c r="K129" s="8">
        <v>0</v>
      </c>
      <c r="L129" s="9">
        <v>0</v>
      </c>
      <c r="M129" s="10">
        <v>622</v>
      </c>
      <c r="N129" s="8">
        <v>0</v>
      </c>
      <c r="O129" s="9">
        <v>0</v>
      </c>
      <c r="P129" s="10">
        <v>0</v>
      </c>
      <c r="Q129" s="8">
        <v>0</v>
      </c>
      <c r="R129" s="9">
        <v>0</v>
      </c>
      <c r="S129" s="10">
        <v>362</v>
      </c>
      <c r="T129" s="8">
        <v>0</v>
      </c>
      <c r="U129" s="9">
        <v>0</v>
      </c>
      <c r="V129" s="10">
        <v>0</v>
      </c>
      <c r="W129" s="8">
        <v>0</v>
      </c>
      <c r="X129" s="9">
        <v>0</v>
      </c>
      <c r="Y129" s="10">
        <v>12.35</v>
      </c>
      <c r="Z129" s="8">
        <v>0</v>
      </c>
      <c r="AA129" s="9">
        <v>0</v>
      </c>
      <c r="AB129" s="10">
        <v>0</v>
      </c>
      <c r="AC129" s="8">
        <f t="shared" si="12"/>
        <v>0</v>
      </c>
      <c r="AD129" s="9">
        <f t="shared" si="12"/>
        <v>531.56730000000005</v>
      </c>
      <c r="AE129" s="10">
        <f t="shared" si="12"/>
        <v>996.35</v>
      </c>
      <c r="AF129" s="13">
        <f t="shared" si="11"/>
        <v>0</v>
      </c>
      <c r="AG129" s="14">
        <f t="shared" si="11"/>
        <v>0.53156730000000008</v>
      </c>
      <c r="AH129" s="15">
        <f t="shared" si="11"/>
        <v>0.99635000000000007</v>
      </c>
    </row>
    <row r="130" spans="1:34" x14ac:dyDescent="0.3">
      <c r="A130" s="19" t="s">
        <v>268</v>
      </c>
      <c r="B130" s="20">
        <v>0</v>
      </c>
      <c r="C130" s="21">
        <v>265579.3</v>
      </c>
      <c r="D130" s="22">
        <v>13294</v>
      </c>
      <c r="E130" s="20">
        <v>36040</v>
      </c>
      <c r="F130" s="21">
        <v>1939298.5985083999</v>
      </c>
      <c r="G130" s="22">
        <v>0</v>
      </c>
      <c r="H130" s="20">
        <v>0</v>
      </c>
      <c r="I130" s="21">
        <v>0</v>
      </c>
      <c r="J130" s="22">
        <v>0</v>
      </c>
      <c r="K130" s="20">
        <v>0</v>
      </c>
      <c r="L130" s="21">
        <v>33004</v>
      </c>
      <c r="M130" s="22">
        <v>133</v>
      </c>
      <c r="N130" s="20">
        <v>311</v>
      </c>
      <c r="O130" s="21">
        <v>0</v>
      </c>
      <c r="P130" s="22">
        <v>0</v>
      </c>
      <c r="Q130" s="20">
        <v>0</v>
      </c>
      <c r="R130" s="21">
        <v>109649</v>
      </c>
      <c r="S130" s="22">
        <v>0</v>
      </c>
      <c r="T130" s="20">
        <v>0</v>
      </c>
      <c r="U130" s="21">
        <v>51369.489000000001</v>
      </c>
      <c r="V130" s="22">
        <v>125725.042</v>
      </c>
      <c r="W130" s="20">
        <v>0</v>
      </c>
      <c r="X130" s="21">
        <v>149183.95000000001</v>
      </c>
      <c r="Y130" s="22">
        <v>44.529000000000003</v>
      </c>
      <c r="Z130" s="20">
        <v>0</v>
      </c>
      <c r="AA130" s="21">
        <v>6826.9</v>
      </c>
      <c r="AB130" s="22">
        <v>0</v>
      </c>
      <c r="AC130" s="20">
        <f t="shared" si="12"/>
        <v>36351</v>
      </c>
      <c r="AD130" s="21">
        <f t="shared" si="12"/>
        <v>2554911.2375083999</v>
      </c>
      <c r="AE130" s="22">
        <f t="shared" si="12"/>
        <v>139196.571</v>
      </c>
      <c r="AF130" s="23">
        <f t="shared" ref="AF130:AH143" si="14">AC130/1000</f>
        <v>36.350999999999999</v>
      </c>
      <c r="AG130" s="24">
        <f t="shared" si="14"/>
        <v>2554.9112375084001</v>
      </c>
      <c r="AH130" s="25">
        <f t="shared" si="14"/>
        <v>139.19657100000001</v>
      </c>
    </row>
    <row r="131" spans="1:34" x14ac:dyDescent="0.3">
      <c r="A131" s="11" t="s">
        <v>269</v>
      </c>
      <c r="B131" s="3">
        <v>0</v>
      </c>
      <c r="C131" s="1">
        <v>0</v>
      </c>
      <c r="D131" s="4">
        <v>0</v>
      </c>
      <c r="E131" s="3">
        <v>0</v>
      </c>
      <c r="F131" s="9">
        <v>0</v>
      </c>
      <c r="G131" s="10">
        <v>0</v>
      </c>
      <c r="H131" s="8">
        <v>0</v>
      </c>
      <c r="I131" s="9">
        <v>0</v>
      </c>
      <c r="J131" s="10">
        <v>0</v>
      </c>
      <c r="K131" s="8">
        <v>0</v>
      </c>
      <c r="L131" s="9">
        <v>0</v>
      </c>
      <c r="M131" s="10">
        <v>0</v>
      </c>
      <c r="N131" s="8">
        <v>0</v>
      </c>
      <c r="O131" s="9">
        <v>0</v>
      </c>
      <c r="P131" s="10">
        <v>0</v>
      </c>
      <c r="Q131" s="8">
        <v>0</v>
      </c>
      <c r="R131" s="9">
        <v>0</v>
      </c>
      <c r="S131" s="10">
        <v>347</v>
      </c>
      <c r="T131" s="8">
        <v>0</v>
      </c>
      <c r="U131" s="9">
        <v>0</v>
      </c>
      <c r="V131" s="10">
        <v>0</v>
      </c>
      <c r="W131" s="8">
        <v>0</v>
      </c>
      <c r="X131" s="9">
        <v>0</v>
      </c>
      <c r="Y131" s="10">
        <v>8</v>
      </c>
      <c r="Z131" s="8">
        <v>0</v>
      </c>
      <c r="AA131" s="9">
        <v>0</v>
      </c>
      <c r="AB131" s="10">
        <v>0</v>
      </c>
      <c r="AC131" s="8">
        <f t="shared" si="12"/>
        <v>0</v>
      </c>
      <c r="AD131" s="9">
        <f t="shared" si="12"/>
        <v>0</v>
      </c>
      <c r="AE131" s="10">
        <f t="shared" si="12"/>
        <v>355</v>
      </c>
      <c r="AF131" s="13">
        <f t="shared" si="14"/>
        <v>0</v>
      </c>
      <c r="AG131" s="14">
        <f t="shared" si="14"/>
        <v>0</v>
      </c>
      <c r="AH131" s="15">
        <f t="shared" si="14"/>
        <v>0.35499999999999998</v>
      </c>
    </row>
    <row r="132" spans="1:34" x14ac:dyDescent="0.3">
      <c r="A132" s="19" t="s">
        <v>270</v>
      </c>
      <c r="B132" s="20">
        <v>0</v>
      </c>
      <c r="C132" s="21">
        <v>0</v>
      </c>
      <c r="D132" s="22">
        <v>0</v>
      </c>
      <c r="E132" s="20">
        <v>0</v>
      </c>
      <c r="F132" s="21">
        <v>0</v>
      </c>
      <c r="G132" s="22">
        <v>0</v>
      </c>
      <c r="H132" s="20">
        <v>0</v>
      </c>
      <c r="I132" s="21">
        <v>0</v>
      </c>
      <c r="J132" s="22">
        <v>0</v>
      </c>
      <c r="K132" s="20">
        <v>0</v>
      </c>
      <c r="L132" s="21">
        <v>0</v>
      </c>
      <c r="M132" s="22">
        <v>0</v>
      </c>
      <c r="N132" s="20">
        <v>0</v>
      </c>
      <c r="O132" s="21">
        <v>0</v>
      </c>
      <c r="P132" s="22">
        <v>0</v>
      </c>
      <c r="Q132" s="20">
        <v>0</v>
      </c>
      <c r="R132" s="21">
        <v>0</v>
      </c>
      <c r="S132" s="22">
        <v>2</v>
      </c>
      <c r="T132" s="20">
        <v>0</v>
      </c>
      <c r="U132" s="21">
        <v>0</v>
      </c>
      <c r="V132" s="22">
        <v>0</v>
      </c>
      <c r="W132" s="20">
        <v>0</v>
      </c>
      <c r="X132" s="21">
        <v>0</v>
      </c>
      <c r="Y132" s="22">
        <v>0</v>
      </c>
      <c r="Z132" s="20">
        <v>0</v>
      </c>
      <c r="AA132" s="21">
        <v>0</v>
      </c>
      <c r="AB132" s="22">
        <v>0</v>
      </c>
      <c r="AC132" s="20">
        <f t="shared" si="12"/>
        <v>0</v>
      </c>
      <c r="AD132" s="21">
        <f t="shared" si="12"/>
        <v>0</v>
      </c>
      <c r="AE132" s="22">
        <f t="shared" si="12"/>
        <v>2</v>
      </c>
      <c r="AF132" s="23">
        <f t="shared" si="14"/>
        <v>0</v>
      </c>
      <c r="AG132" s="24">
        <f t="shared" si="14"/>
        <v>0</v>
      </c>
      <c r="AH132" s="25">
        <f t="shared" si="14"/>
        <v>2E-3</v>
      </c>
    </row>
    <row r="133" spans="1:34" x14ac:dyDescent="0.3">
      <c r="A133" s="11" t="s">
        <v>271</v>
      </c>
      <c r="B133" s="3">
        <v>0</v>
      </c>
      <c r="C133" s="1">
        <v>0</v>
      </c>
      <c r="D133" s="4">
        <v>0</v>
      </c>
      <c r="E133" s="3">
        <v>0</v>
      </c>
      <c r="F133" s="9">
        <v>0</v>
      </c>
      <c r="G133" s="10">
        <v>0</v>
      </c>
      <c r="H133" s="8">
        <v>0</v>
      </c>
      <c r="I133" s="9">
        <v>0</v>
      </c>
      <c r="J133" s="10">
        <v>0</v>
      </c>
      <c r="K133" s="8">
        <v>0</v>
      </c>
      <c r="L133" s="9">
        <v>0</v>
      </c>
      <c r="M133" s="10">
        <v>0</v>
      </c>
      <c r="N133" s="8">
        <v>0</v>
      </c>
      <c r="O133" s="9">
        <v>0</v>
      </c>
      <c r="P133" s="10">
        <v>0</v>
      </c>
      <c r="Q133" s="8">
        <v>0</v>
      </c>
      <c r="R133" s="9">
        <v>307</v>
      </c>
      <c r="S133" s="10">
        <v>0</v>
      </c>
      <c r="T133" s="8">
        <v>0</v>
      </c>
      <c r="U133" s="9">
        <v>0</v>
      </c>
      <c r="V133" s="10">
        <v>0</v>
      </c>
      <c r="W133" s="8">
        <v>0</v>
      </c>
      <c r="X133" s="9">
        <v>215</v>
      </c>
      <c r="Y133" s="10">
        <v>0</v>
      </c>
      <c r="Z133" s="8">
        <v>0</v>
      </c>
      <c r="AA133" s="9">
        <v>0</v>
      </c>
      <c r="AB133" s="10">
        <v>0</v>
      </c>
      <c r="AC133" s="8">
        <f t="shared" si="12"/>
        <v>0</v>
      </c>
      <c r="AD133" s="9">
        <f t="shared" si="12"/>
        <v>522</v>
      </c>
      <c r="AE133" s="10">
        <f t="shared" si="12"/>
        <v>0</v>
      </c>
      <c r="AF133" s="13">
        <f t="shared" si="14"/>
        <v>0</v>
      </c>
      <c r="AG133" s="14">
        <f t="shared" si="14"/>
        <v>0.52200000000000002</v>
      </c>
      <c r="AH133" s="15">
        <f t="shared" si="14"/>
        <v>0</v>
      </c>
    </row>
    <row r="134" spans="1:34" x14ac:dyDescent="0.3">
      <c r="A134" s="19" t="s">
        <v>272</v>
      </c>
      <c r="B134" s="20">
        <v>0</v>
      </c>
      <c r="C134" s="21">
        <v>0</v>
      </c>
      <c r="D134" s="22">
        <v>19</v>
      </c>
      <c r="E134" s="20">
        <v>0</v>
      </c>
      <c r="F134" s="21">
        <v>0</v>
      </c>
      <c r="G134" s="22">
        <v>0</v>
      </c>
      <c r="H134" s="20">
        <v>0</v>
      </c>
      <c r="I134" s="21">
        <v>0</v>
      </c>
      <c r="J134" s="22">
        <v>0</v>
      </c>
      <c r="K134" s="20">
        <v>0</v>
      </c>
      <c r="L134" s="21">
        <v>0</v>
      </c>
      <c r="M134" s="22">
        <v>0</v>
      </c>
      <c r="N134" s="20">
        <v>0</v>
      </c>
      <c r="O134" s="21">
        <v>0</v>
      </c>
      <c r="P134" s="22">
        <v>0</v>
      </c>
      <c r="Q134" s="20">
        <v>0</v>
      </c>
      <c r="R134" s="21">
        <v>0</v>
      </c>
      <c r="S134" s="22">
        <v>0</v>
      </c>
      <c r="T134" s="20">
        <v>0</v>
      </c>
      <c r="U134" s="21">
        <v>0</v>
      </c>
      <c r="V134" s="22">
        <v>0</v>
      </c>
      <c r="W134" s="20">
        <v>0</v>
      </c>
      <c r="X134" s="21">
        <v>0</v>
      </c>
      <c r="Y134" s="22">
        <v>0</v>
      </c>
      <c r="Z134" s="20">
        <v>0</v>
      </c>
      <c r="AA134" s="21">
        <v>0</v>
      </c>
      <c r="AB134" s="22">
        <v>0</v>
      </c>
      <c r="AC134" s="20">
        <f t="shared" si="12"/>
        <v>0</v>
      </c>
      <c r="AD134" s="21">
        <f t="shared" si="12"/>
        <v>0</v>
      </c>
      <c r="AE134" s="22">
        <f t="shared" si="12"/>
        <v>19</v>
      </c>
      <c r="AF134" s="23">
        <f t="shared" si="14"/>
        <v>0</v>
      </c>
      <c r="AG134" s="24">
        <f t="shared" si="14"/>
        <v>0</v>
      </c>
      <c r="AH134" s="25">
        <f t="shared" si="14"/>
        <v>1.9E-2</v>
      </c>
    </row>
    <row r="135" spans="1:34" x14ac:dyDescent="0.3">
      <c r="A135" s="11" t="s">
        <v>273</v>
      </c>
      <c r="B135" s="3">
        <v>0</v>
      </c>
      <c r="C135" s="1">
        <v>165093.79</v>
      </c>
      <c r="D135" s="4">
        <v>185772.83</v>
      </c>
      <c r="E135" s="3">
        <v>0</v>
      </c>
      <c r="F135" s="1">
        <v>12896.77</v>
      </c>
      <c r="G135" s="4">
        <v>42</v>
      </c>
      <c r="H135" s="3">
        <v>0</v>
      </c>
      <c r="I135" s="1">
        <v>0</v>
      </c>
      <c r="J135" s="4">
        <v>62584.92</v>
      </c>
      <c r="K135" s="3">
        <v>0</v>
      </c>
      <c r="L135" s="1">
        <v>1666.96</v>
      </c>
      <c r="M135" s="4">
        <v>10263</v>
      </c>
      <c r="N135" s="3">
        <v>0</v>
      </c>
      <c r="O135" s="1">
        <v>0</v>
      </c>
      <c r="P135" s="4">
        <v>0</v>
      </c>
      <c r="Q135" s="3">
        <v>0</v>
      </c>
      <c r="R135" s="1">
        <v>19475</v>
      </c>
      <c r="S135" s="4">
        <v>16940</v>
      </c>
      <c r="T135" s="3">
        <v>0</v>
      </c>
      <c r="U135" s="1">
        <v>13093.00654675043</v>
      </c>
      <c r="V135" s="4">
        <v>116.09285945662256</v>
      </c>
      <c r="W135" s="3">
        <v>0</v>
      </c>
      <c r="X135" s="1">
        <v>9000.7099999999991</v>
      </c>
      <c r="Y135" s="4">
        <v>281877.62900000002</v>
      </c>
      <c r="Z135" s="3">
        <v>0</v>
      </c>
      <c r="AA135" s="1">
        <v>3009001.98</v>
      </c>
      <c r="AB135" s="4">
        <v>427599.04</v>
      </c>
      <c r="AC135" s="3">
        <f t="shared" si="12"/>
        <v>0</v>
      </c>
      <c r="AD135" s="1">
        <f t="shared" si="12"/>
        <v>3230228.2165467502</v>
      </c>
      <c r="AE135" s="4">
        <f t="shared" si="12"/>
        <v>985195.51185945666</v>
      </c>
      <c r="AF135" s="13">
        <f t="shared" si="14"/>
        <v>0</v>
      </c>
      <c r="AG135" s="14">
        <f t="shared" si="14"/>
        <v>3230.22821654675</v>
      </c>
      <c r="AH135" s="15">
        <f t="shared" si="14"/>
        <v>985.1955118594567</v>
      </c>
    </row>
    <row r="136" spans="1:34" x14ac:dyDescent="0.3">
      <c r="A136" s="19" t="s">
        <v>274</v>
      </c>
      <c r="B136" s="20">
        <v>0</v>
      </c>
      <c r="C136" s="21">
        <v>0</v>
      </c>
      <c r="D136" s="22">
        <v>0</v>
      </c>
      <c r="E136" s="20">
        <v>0</v>
      </c>
      <c r="F136" s="21">
        <v>0</v>
      </c>
      <c r="G136" s="22">
        <v>0</v>
      </c>
      <c r="H136" s="20">
        <v>0</v>
      </c>
      <c r="I136" s="21">
        <v>0</v>
      </c>
      <c r="J136" s="22">
        <v>0</v>
      </c>
      <c r="K136" s="20">
        <v>0</v>
      </c>
      <c r="L136" s="21">
        <v>0</v>
      </c>
      <c r="M136" s="22">
        <v>0</v>
      </c>
      <c r="N136" s="20">
        <v>0</v>
      </c>
      <c r="O136" s="21">
        <v>0</v>
      </c>
      <c r="P136" s="22">
        <v>0</v>
      </c>
      <c r="Q136" s="20">
        <v>0</v>
      </c>
      <c r="R136" s="21">
        <v>4</v>
      </c>
      <c r="S136" s="22">
        <v>0</v>
      </c>
      <c r="T136" s="20">
        <v>0</v>
      </c>
      <c r="U136" s="21">
        <v>0</v>
      </c>
      <c r="V136" s="22">
        <v>0</v>
      </c>
      <c r="W136" s="20">
        <v>0</v>
      </c>
      <c r="X136" s="21">
        <v>0</v>
      </c>
      <c r="Y136" s="22">
        <v>115</v>
      </c>
      <c r="Z136" s="20">
        <v>0</v>
      </c>
      <c r="AA136" s="21">
        <v>0</v>
      </c>
      <c r="AB136" s="22">
        <v>0</v>
      </c>
      <c r="AC136" s="20">
        <f t="shared" si="12"/>
        <v>0</v>
      </c>
      <c r="AD136" s="21">
        <f t="shared" si="12"/>
        <v>4</v>
      </c>
      <c r="AE136" s="22">
        <f t="shared" si="12"/>
        <v>115</v>
      </c>
      <c r="AF136" s="23">
        <f t="shared" si="14"/>
        <v>0</v>
      </c>
      <c r="AG136" s="24">
        <f t="shared" si="14"/>
        <v>4.0000000000000001E-3</v>
      </c>
      <c r="AH136" s="25">
        <f t="shared" si="14"/>
        <v>0.115</v>
      </c>
    </row>
    <row r="137" spans="1:34" x14ac:dyDescent="0.3">
      <c r="A137" s="11" t="s">
        <v>275</v>
      </c>
      <c r="B137" s="3">
        <v>0</v>
      </c>
      <c r="C137" s="1">
        <v>0</v>
      </c>
      <c r="D137" s="4">
        <v>0</v>
      </c>
      <c r="E137" s="3">
        <v>0</v>
      </c>
      <c r="F137" s="1">
        <v>0</v>
      </c>
      <c r="G137" s="4">
        <v>0</v>
      </c>
      <c r="H137" s="3">
        <v>0</v>
      </c>
      <c r="I137" s="1">
        <v>0</v>
      </c>
      <c r="J137" s="4">
        <v>0</v>
      </c>
      <c r="K137" s="3">
        <v>0</v>
      </c>
      <c r="L137" s="1">
        <v>0</v>
      </c>
      <c r="M137" s="4">
        <v>0</v>
      </c>
      <c r="N137" s="3">
        <v>0</v>
      </c>
      <c r="O137" s="1">
        <v>0</v>
      </c>
      <c r="P137" s="4">
        <v>0</v>
      </c>
      <c r="Q137" s="3">
        <v>0</v>
      </c>
      <c r="R137" s="1">
        <v>0</v>
      </c>
      <c r="S137" s="4">
        <v>0</v>
      </c>
      <c r="T137" s="3">
        <v>0</v>
      </c>
      <c r="U137" s="1">
        <v>0</v>
      </c>
      <c r="V137" s="4">
        <v>0</v>
      </c>
      <c r="W137" s="3">
        <v>0</v>
      </c>
      <c r="X137" s="1">
        <v>0</v>
      </c>
      <c r="Y137" s="4">
        <v>48</v>
      </c>
      <c r="Z137" s="3">
        <v>0</v>
      </c>
      <c r="AA137" s="1">
        <v>0</v>
      </c>
      <c r="AB137" s="4">
        <v>0</v>
      </c>
      <c r="AC137" s="3">
        <f t="shared" si="12"/>
        <v>0</v>
      </c>
      <c r="AD137" s="1">
        <f t="shared" si="12"/>
        <v>0</v>
      </c>
      <c r="AE137" s="4">
        <f t="shared" si="12"/>
        <v>48</v>
      </c>
      <c r="AF137" s="13">
        <f t="shared" si="14"/>
        <v>0</v>
      </c>
      <c r="AG137" s="14">
        <f t="shared" si="14"/>
        <v>0</v>
      </c>
      <c r="AH137" s="15">
        <f t="shared" si="14"/>
        <v>4.8000000000000001E-2</v>
      </c>
    </row>
    <row r="138" spans="1:34" s="33" customFormat="1" x14ac:dyDescent="0.3">
      <c r="A138" s="26" t="s">
        <v>142</v>
      </c>
      <c r="B138" s="27">
        <f>SUM(B139:B143)</f>
        <v>0</v>
      </c>
      <c r="C138" s="28">
        <f t="shared" ref="C138:AB138" si="15">SUM(C139:C143)</f>
        <v>55299.7</v>
      </c>
      <c r="D138" s="29">
        <f t="shared" si="15"/>
        <v>0</v>
      </c>
      <c r="E138" s="27">
        <f t="shared" si="15"/>
        <v>0</v>
      </c>
      <c r="F138" s="28">
        <f t="shared" si="15"/>
        <v>148942.68770000001</v>
      </c>
      <c r="G138" s="29">
        <f t="shared" si="15"/>
        <v>48</v>
      </c>
      <c r="H138" s="27">
        <f t="shared" si="15"/>
        <v>0</v>
      </c>
      <c r="I138" s="28">
        <f t="shared" si="15"/>
        <v>0</v>
      </c>
      <c r="J138" s="29">
        <f t="shared" si="15"/>
        <v>445.53</v>
      </c>
      <c r="K138" s="27">
        <f t="shared" si="15"/>
        <v>0</v>
      </c>
      <c r="L138" s="28">
        <f t="shared" si="15"/>
        <v>215.76</v>
      </c>
      <c r="M138" s="29">
        <f t="shared" si="15"/>
        <v>25</v>
      </c>
      <c r="N138" s="27">
        <f t="shared" si="15"/>
        <v>0</v>
      </c>
      <c r="O138" s="28">
        <f t="shared" si="15"/>
        <v>0</v>
      </c>
      <c r="P138" s="29">
        <f t="shared" si="15"/>
        <v>0</v>
      </c>
      <c r="Q138" s="27">
        <f t="shared" si="15"/>
        <v>0</v>
      </c>
      <c r="R138" s="28">
        <f t="shared" si="15"/>
        <v>240</v>
      </c>
      <c r="S138" s="29">
        <f t="shared" si="15"/>
        <v>0</v>
      </c>
      <c r="T138" s="27">
        <f t="shared" si="15"/>
        <v>0</v>
      </c>
      <c r="U138" s="28">
        <f t="shared" si="15"/>
        <v>222721.42751913684</v>
      </c>
      <c r="V138" s="29">
        <f t="shared" si="15"/>
        <v>278897.18486068863</v>
      </c>
      <c r="W138" s="27">
        <f t="shared" si="15"/>
        <v>0</v>
      </c>
      <c r="X138" s="28">
        <f t="shared" si="15"/>
        <v>10113</v>
      </c>
      <c r="Y138" s="29">
        <f t="shared" si="15"/>
        <v>54245.963000000003</v>
      </c>
      <c r="Z138" s="27">
        <f t="shared" si="15"/>
        <v>0</v>
      </c>
      <c r="AA138" s="28">
        <f t="shared" si="15"/>
        <v>0</v>
      </c>
      <c r="AB138" s="29">
        <f t="shared" si="15"/>
        <v>0</v>
      </c>
      <c r="AC138" s="27">
        <f t="shared" si="12"/>
        <v>0</v>
      </c>
      <c r="AD138" s="28">
        <f t="shared" si="12"/>
        <v>437532.57521913684</v>
      </c>
      <c r="AE138" s="29">
        <f t="shared" si="12"/>
        <v>333661.67786068865</v>
      </c>
      <c r="AF138" s="30">
        <f t="shared" si="14"/>
        <v>0</v>
      </c>
      <c r="AG138" s="31">
        <f t="shared" si="14"/>
        <v>437.53257521913685</v>
      </c>
      <c r="AH138" s="32">
        <f t="shared" si="14"/>
        <v>333.66167786068866</v>
      </c>
    </row>
    <row r="139" spans="1:34" x14ac:dyDescent="0.3">
      <c r="A139" s="11" t="s">
        <v>276</v>
      </c>
      <c r="B139" s="3">
        <v>0</v>
      </c>
      <c r="C139" s="1">
        <v>55299.7</v>
      </c>
      <c r="D139" s="4">
        <v>0</v>
      </c>
      <c r="E139" s="3">
        <v>0</v>
      </c>
      <c r="F139" s="9">
        <v>148942.68770000001</v>
      </c>
      <c r="G139" s="10">
        <v>48</v>
      </c>
      <c r="H139" s="8">
        <v>0</v>
      </c>
      <c r="I139" s="9">
        <v>0</v>
      </c>
      <c r="J139" s="10">
        <v>445.53</v>
      </c>
      <c r="K139" s="8">
        <v>0</v>
      </c>
      <c r="L139" s="9">
        <v>190</v>
      </c>
      <c r="M139" s="10">
        <v>25</v>
      </c>
      <c r="N139" s="8">
        <v>0</v>
      </c>
      <c r="O139" s="9">
        <v>0</v>
      </c>
      <c r="P139" s="10">
        <v>0</v>
      </c>
      <c r="Q139" s="8">
        <v>0</v>
      </c>
      <c r="R139" s="9">
        <v>240</v>
      </c>
      <c r="S139" s="10">
        <v>0</v>
      </c>
      <c r="T139" s="8">
        <v>0</v>
      </c>
      <c r="U139" s="9">
        <v>211906.62450981946</v>
      </c>
      <c r="V139" s="10">
        <v>278897.12109856104</v>
      </c>
      <c r="W139" s="8">
        <v>0</v>
      </c>
      <c r="X139" s="9">
        <v>10113</v>
      </c>
      <c r="Y139" s="10">
        <v>54189.963000000003</v>
      </c>
      <c r="Z139" s="8">
        <v>0</v>
      </c>
      <c r="AA139" s="9">
        <v>0</v>
      </c>
      <c r="AB139" s="10">
        <v>0</v>
      </c>
      <c r="AC139" s="8">
        <f t="shared" si="12"/>
        <v>0</v>
      </c>
      <c r="AD139" s="9">
        <f t="shared" si="12"/>
        <v>426692.01220981946</v>
      </c>
      <c r="AE139" s="10">
        <f t="shared" si="12"/>
        <v>333605.61409856105</v>
      </c>
      <c r="AF139" s="13">
        <f t="shared" si="14"/>
        <v>0</v>
      </c>
      <c r="AG139" s="14">
        <f t="shared" si="14"/>
        <v>426.69201220981944</v>
      </c>
      <c r="AH139" s="15">
        <f t="shared" si="14"/>
        <v>333.60561409856103</v>
      </c>
    </row>
    <row r="140" spans="1:34" x14ac:dyDescent="0.3">
      <c r="A140" s="19" t="s">
        <v>277</v>
      </c>
      <c r="B140" s="20">
        <v>0</v>
      </c>
      <c r="C140" s="21">
        <v>0</v>
      </c>
      <c r="D140" s="22">
        <v>0</v>
      </c>
      <c r="E140" s="20">
        <v>0</v>
      </c>
      <c r="F140" s="21">
        <v>0</v>
      </c>
      <c r="G140" s="22">
        <v>0</v>
      </c>
      <c r="H140" s="20">
        <v>0</v>
      </c>
      <c r="I140" s="21">
        <v>0</v>
      </c>
      <c r="J140" s="22">
        <v>0</v>
      </c>
      <c r="K140" s="20">
        <v>0</v>
      </c>
      <c r="L140" s="21">
        <v>0</v>
      </c>
      <c r="M140" s="22">
        <v>0</v>
      </c>
      <c r="N140" s="20">
        <v>0</v>
      </c>
      <c r="O140" s="21">
        <v>0</v>
      </c>
      <c r="P140" s="22">
        <v>0</v>
      </c>
      <c r="Q140" s="20">
        <v>0</v>
      </c>
      <c r="R140" s="21">
        <v>0</v>
      </c>
      <c r="S140" s="22">
        <v>0</v>
      </c>
      <c r="T140" s="20">
        <v>0</v>
      </c>
      <c r="U140" s="21">
        <v>596.12332796067437</v>
      </c>
      <c r="V140" s="22">
        <v>0</v>
      </c>
      <c r="W140" s="20">
        <v>0</v>
      </c>
      <c r="X140" s="21">
        <v>0</v>
      </c>
      <c r="Y140" s="22">
        <v>0</v>
      </c>
      <c r="Z140" s="20">
        <v>0</v>
      </c>
      <c r="AA140" s="21">
        <v>0</v>
      </c>
      <c r="AB140" s="22">
        <v>0</v>
      </c>
      <c r="AC140" s="20">
        <f t="shared" si="12"/>
        <v>0</v>
      </c>
      <c r="AD140" s="21">
        <f t="shared" si="12"/>
        <v>596.12332796067437</v>
      </c>
      <c r="AE140" s="22">
        <f t="shared" si="12"/>
        <v>0</v>
      </c>
      <c r="AF140" s="23">
        <f t="shared" si="14"/>
        <v>0</v>
      </c>
      <c r="AG140" s="24">
        <f t="shared" si="14"/>
        <v>0.59612332796067435</v>
      </c>
      <c r="AH140" s="25">
        <f t="shared" si="14"/>
        <v>0</v>
      </c>
    </row>
    <row r="141" spans="1:34" x14ac:dyDescent="0.3">
      <c r="A141" s="11" t="s">
        <v>278</v>
      </c>
      <c r="B141" s="3">
        <v>0</v>
      </c>
      <c r="C141" s="1">
        <v>0</v>
      </c>
      <c r="D141" s="4">
        <v>0</v>
      </c>
      <c r="E141" s="3">
        <v>0</v>
      </c>
      <c r="F141" s="1">
        <v>0</v>
      </c>
      <c r="G141" s="4">
        <v>0</v>
      </c>
      <c r="H141" s="3">
        <v>0</v>
      </c>
      <c r="I141" s="1">
        <v>0</v>
      </c>
      <c r="J141" s="4">
        <v>0</v>
      </c>
      <c r="K141" s="3">
        <v>0</v>
      </c>
      <c r="L141" s="1">
        <v>0</v>
      </c>
      <c r="M141" s="4">
        <v>0</v>
      </c>
      <c r="N141" s="3">
        <v>0</v>
      </c>
      <c r="O141" s="1">
        <v>0</v>
      </c>
      <c r="P141" s="4">
        <v>0</v>
      </c>
      <c r="Q141" s="3">
        <v>0</v>
      </c>
      <c r="R141" s="1">
        <v>0</v>
      </c>
      <c r="S141" s="4">
        <v>0</v>
      </c>
      <c r="T141" s="3">
        <v>0</v>
      </c>
      <c r="U141" s="1">
        <v>3053.3738928892371</v>
      </c>
      <c r="V141" s="4">
        <v>6.3762127576104652E-2</v>
      </c>
      <c r="W141" s="3">
        <v>0</v>
      </c>
      <c r="X141" s="1">
        <v>0</v>
      </c>
      <c r="Y141" s="4">
        <v>56</v>
      </c>
      <c r="Z141" s="3">
        <v>0</v>
      </c>
      <c r="AA141" s="1">
        <v>0</v>
      </c>
      <c r="AB141" s="4">
        <v>0</v>
      </c>
      <c r="AC141" s="3">
        <f t="shared" si="12"/>
        <v>0</v>
      </c>
      <c r="AD141" s="1">
        <f t="shared" si="12"/>
        <v>3053.3738928892371</v>
      </c>
      <c r="AE141" s="4">
        <f t="shared" si="12"/>
        <v>56.063762127576105</v>
      </c>
      <c r="AF141" s="13">
        <f t="shared" si="14"/>
        <v>0</v>
      </c>
      <c r="AG141" s="14">
        <f t="shared" si="14"/>
        <v>3.0533738928892373</v>
      </c>
      <c r="AH141" s="15">
        <f t="shared" si="14"/>
        <v>5.6063762127576106E-2</v>
      </c>
    </row>
    <row r="142" spans="1:34" x14ac:dyDescent="0.3">
      <c r="A142" s="19" t="s">
        <v>279</v>
      </c>
      <c r="B142" s="20">
        <v>0</v>
      </c>
      <c r="C142" s="21">
        <v>0</v>
      </c>
      <c r="D142" s="22">
        <v>0</v>
      </c>
      <c r="E142" s="20">
        <v>0</v>
      </c>
      <c r="F142" s="21">
        <v>0</v>
      </c>
      <c r="G142" s="22">
        <v>0</v>
      </c>
      <c r="H142" s="20">
        <v>0</v>
      </c>
      <c r="I142" s="21">
        <v>0</v>
      </c>
      <c r="J142" s="22">
        <v>0</v>
      </c>
      <c r="K142" s="20">
        <v>0</v>
      </c>
      <c r="L142" s="21">
        <v>25.76</v>
      </c>
      <c r="M142" s="22">
        <v>0</v>
      </c>
      <c r="N142" s="20">
        <v>0</v>
      </c>
      <c r="O142" s="21">
        <v>0</v>
      </c>
      <c r="P142" s="22">
        <v>0</v>
      </c>
      <c r="Q142" s="20">
        <v>0</v>
      </c>
      <c r="R142" s="21">
        <v>0</v>
      </c>
      <c r="S142" s="22">
        <v>0</v>
      </c>
      <c r="T142" s="20">
        <v>0</v>
      </c>
      <c r="U142" s="21">
        <v>7156.9613476937466</v>
      </c>
      <c r="V142" s="22">
        <v>0</v>
      </c>
      <c r="W142" s="20">
        <v>0</v>
      </c>
      <c r="X142" s="21">
        <v>0</v>
      </c>
      <c r="Y142" s="22">
        <v>0</v>
      </c>
      <c r="Z142" s="20">
        <v>0</v>
      </c>
      <c r="AA142" s="21">
        <v>0</v>
      </c>
      <c r="AB142" s="22">
        <v>0</v>
      </c>
      <c r="AC142" s="20">
        <f t="shared" si="12"/>
        <v>0</v>
      </c>
      <c r="AD142" s="21">
        <f t="shared" si="12"/>
        <v>7182.7213476937468</v>
      </c>
      <c r="AE142" s="22">
        <f t="shared" si="12"/>
        <v>0</v>
      </c>
      <c r="AF142" s="23">
        <f t="shared" si="14"/>
        <v>0</v>
      </c>
      <c r="AG142" s="24">
        <f t="shared" si="14"/>
        <v>7.1827213476937466</v>
      </c>
      <c r="AH142" s="25">
        <f t="shared" si="14"/>
        <v>0</v>
      </c>
    </row>
    <row r="143" spans="1:34" ht="16.5" thickBot="1" x14ac:dyDescent="0.35">
      <c r="A143" s="12" t="s">
        <v>280</v>
      </c>
      <c r="B143" s="5">
        <v>0</v>
      </c>
      <c r="C143" s="6">
        <v>0</v>
      </c>
      <c r="D143" s="7">
        <v>0</v>
      </c>
      <c r="E143" s="5">
        <v>0</v>
      </c>
      <c r="F143" s="6">
        <v>0</v>
      </c>
      <c r="G143" s="7">
        <v>0</v>
      </c>
      <c r="H143" s="5">
        <v>0</v>
      </c>
      <c r="I143" s="6">
        <v>0</v>
      </c>
      <c r="J143" s="7">
        <v>0</v>
      </c>
      <c r="K143" s="5">
        <v>0</v>
      </c>
      <c r="L143" s="6">
        <v>0</v>
      </c>
      <c r="M143" s="7">
        <v>0</v>
      </c>
      <c r="N143" s="5">
        <v>0</v>
      </c>
      <c r="O143" s="6">
        <v>0</v>
      </c>
      <c r="P143" s="7">
        <v>0</v>
      </c>
      <c r="Q143" s="5">
        <v>0</v>
      </c>
      <c r="R143" s="6">
        <v>0</v>
      </c>
      <c r="S143" s="7">
        <v>0</v>
      </c>
      <c r="T143" s="5">
        <v>0</v>
      </c>
      <c r="U143" s="6">
        <v>8.3444407737157835</v>
      </c>
      <c r="V143" s="7">
        <v>0</v>
      </c>
      <c r="W143" s="5">
        <v>0</v>
      </c>
      <c r="X143" s="6">
        <v>0</v>
      </c>
      <c r="Y143" s="7">
        <v>0</v>
      </c>
      <c r="Z143" s="5">
        <v>0</v>
      </c>
      <c r="AA143" s="6">
        <v>0</v>
      </c>
      <c r="AB143" s="7">
        <v>0</v>
      </c>
      <c r="AC143" s="5">
        <f t="shared" si="12"/>
        <v>0</v>
      </c>
      <c r="AD143" s="6">
        <f t="shared" si="12"/>
        <v>8.3444407737157835</v>
      </c>
      <c r="AE143" s="7">
        <f t="shared" si="12"/>
        <v>0</v>
      </c>
      <c r="AF143" s="16">
        <f t="shared" si="14"/>
        <v>0</v>
      </c>
      <c r="AG143" s="17">
        <f t="shared" si="14"/>
        <v>8.344440773715784E-3</v>
      </c>
      <c r="AH143" s="18">
        <f t="shared" si="14"/>
        <v>0</v>
      </c>
    </row>
  </sheetData>
  <autoFilter ref="A3:S143" xr:uid="{415ED381-03F6-4DAF-B8FA-FAD1C95C88C2}"/>
  <mergeCells count="12">
    <mergeCell ref="AC2:AE2"/>
    <mergeCell ref="AF2:AH2"/>
    <mergeCell ref="A1:AE1"/>
    <mergeCell ref="B2:D2"/>
    <mergeCell ref="E2:G2"/>
    <mergeCell ref="H2:J2"/>
    <mergeCell ref="K2:M2"/>
    <mergeCell ref="N2:P2"/>
    <mergeCell ref="Q2:S2"/>
    <mergeCell ref="T2:V2"/>
    <mergeCell ref="W2:Y2"/>
    <mergeCell ref="Z2:A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62778-33BC-41D8-8DE3-1A085988C6D4}">
  <dimension ref="A1:AK157"/>
  <sheetViews>
    <sheetView zoomScale="80" zoomScaleNormal="80" workbookViewId="0">
      <pane xSplit="1" ySplit="3" topLeftCell="T125" activePane="bottomRight" state="frozen"/>
      <selection pane="topRight" activeCell="B1" sqref="B1"/>
      <selection pane="bottomLeft" activeCell="A4" sqref="A4"/>
      <selection pane="bottomRight" activeCell="AO95" sqref="AO95:AP107"/>
    </sheetView>
  </sheetViews>
  <sheetFormatPr defaultRowHeight="15.75" x14ac:dyDescent="0.3"/>
  <cols>
    <col min="1" max="1" width="29.88671875" bestFit="1" customWidth="1"/>
    <col min="2" max="2" width="11.6640625" bestFit="1" customWidth="1"/>
    <col min="3" max="3" width="15" bestFit="1" customWidth="1"/>
    <col min="4" max="4" width="16.109375" bestFit="1" customWidth="1"/>
    <col min="5" max="5" width="11.6640625" bestFit="1" customWidth="1"/>
    <col min="6" max="6" width="15.44140625" bestFit="1" customWidth="1"/>
    <col min="7" max="7" width="16.109375" bestFit="1" customWidth="1"/>
    <col min="8" max="8" width="11.6640625" bestFit="1" customWidth="1"/>
    <col min="9" max="9" width="11.88671875" bestFit="1" customWidth="1"/>
    <col min="10" max="10" width="16.109375" bestFit="1" customWidth="1"/>
    <col min="11" max="11" width="11.6640625" bestFit="1" customWidth="1"/>
    <col min="12" max="12" width="12.109375" bestFit="1" customWidth="1"/>
    <col min="13" max="13" width="16.109375" bestFit="1" customWidth="1"/>
    <col min="14" max="14" width="11.6640625" bestFit="1" customWidth="1"/>
    <col min="15" max="15" width="13.33203125" bestFit="1" customWidth="1"/>
    <col min="16" max="16" width="16.109375" bestFit="1" customWidth="1"/>
    <col min="17" max="17" width="11.6640625" bestFit="1" customWidth="1"/>
    <col min="18" max="18" width="13.33203125" bestFit="1" customWidth="1"/>
    <col min="19" max="19" width="16.109375" bestFit="1" customWidth="1"/>
    <col min="20" max="20" width="7" bestFit="1" customWidth="1"/>
    <col min="21" max="21" width="14.33203125" bestFit="1" customWidth="1"/>
    <col min="22" max="22" width="13.33203125" bestFit="1" customWidth="1"/>
    <col min="23" max="23" width="7" bestFit="1" customWidth="1"/>
    <col min="24" max="24" width="14.88671875" bestFit="1" customWidth="1"/>
    <col min="25" max="25" width="15" bestFit="1" customWidth="1"/>
    <col min="26" max="26" width="7" bestFit="1" customWidth="1"/>
    <col min="27" max="27" width="15.44140625" bestFit="1" customWidth="1"/>
    <col min="28" max="28" width="13.33203125" bestFit="1" customWidth="1"/>
    <col min="29" max="29" width="10.44140625" bestFit="1" customWidth="1"/>
    <col min="30" max="31" width="15.44140625" bestFit="1" customWidth="1"/>
    <col min="32" max="32" width="7" bestFit="1" customWidth="1"/>
    <col min="33" max="33" width="9" bestFit="1" customWidth="1"/>
    <col min="34" max="34" width="10.44140625" bestFit="1" customWidth="1"/>
    <col min="36" max="36" width="11" bestFit="1" customWidth="1"/>
    <col min="37" max="37" width="5.44140625" bestFit="1" customWidth="1"/>
    <col min="38" max="38" width="7.109375" bestFit="1" customWidth="1"/>
    <col min="39" max="39" width="9.88671875" bestFit="1" customWidth="1"/>
    <col min="41" max="41" width="6.33203125" bestFit="1" customWidth="1"/>
  </cols>
  <sheetData>
    <row r="1" spans="1:34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4" s="33" customFormat="1" x14ac:dyDescent="0.3">
      <c r="A2" s="34" t="s">
        <v>1</v>
      </c>
      <c r="B2" s="214" t="s">
        <v>2</v>
      </c>
      <c r="C2" s="215"/>
      <c r="D2" s="216"/>
      <c r="E2" s="214" t="s">
        <v>3</v>
      </c>
      <c r="F2" s="215"/>
      <c r="G2" s="216"/>
      <c r="H2" s="214" t="s">
        <v>4</v>
      </c>
      <c r="I2" s="215"/>
      <c r="J2" s="216"/>
      <c r="K2" s="214" t="s">
        <v>5</v>
      </c>
      <c r="L2" s="215"/>
      <c r="M2" s="216"/>
      <c r="N2" s="214" t="s">
        <v>6</v>
      </c>
      <c r="O2" s="215"/>
      <c r="P2" s="216"/>
      <c r="Q2" s="214" t="s">
        <v>7</v>
      </c>
      <c r="R2" s="215"/>
      <c r="S2" s="216"/>
      <c r="T2" s="214" t="s">
        <v>8</v>
      </c>
      <c r="U2" s="215"/>
      <c r="V2" s="216"/>
      <c r="W2" s="214" t="s">
        <v>9</v>
      </c>
      <c r="X2" s="215"/>
      <c r="Y2" s="216"/>
      <c r="Z2" s="214" t="s">
        <v>10</v>
      </c>
      <c r="AA2" s="215"/>
      <c r="AB2" s="216"/>
      <c r="AC2" s="214" t="s">
        <v>11</v>
      </c>
      <c r="AD2" s="215"/>
      <c r="AE2" s="216"/>
      <c r="AF2" s="214" t="s">
        <v>12</v>
      </c>
      <c r="AG2" s="215"/>
      <c r="AH2" s="216"/>
    </row>
    <row r="3" spans="1:34" s="33" customFormat="1" ht="16.5" thickBot="1" x14ac:dyDescent="0.35">
      <c r="A3" s="61" t="s">
        <v>13</v>
      </c>
      <c r="B3" s="62" t="s">
        <v>14</v>
      </c>
      <c r="C3" s="63" t="s">
        <v>15</v>
      </c>
      <c r="D3" s="64" t="s">
        <v>16</v>
      </c>
      <c r="E3" s="62" t="s">
        <v>14</v>
      </c>
      <c r="F3" s="63" t="s">
        <v>15</v>
      </c>
      <c r="G3" s="64" t="s">
        <v>16</v>
      </c>
      <c r="H3" s="62" t="s">
        <v>14</v>
      </c>
      <c r="I3" s="63" t="s">
        <v>15</v>
      </c>
      <c r="J3" s="64" t="s">
        <v>16</v>
      </c>
      <c r="K3" s="62" t="s">
        <v>14</v>
      </c>
      <c r="L3" s="63" t="s">
        <v>15</v>
      </c>
      <c r="M3" s="64" t="s">
        <v>16</v>
      </c>
      <c r="N3" s="62" t="s">
        <v>14</v>
      </c>
      <c r="O3" s="63" t="s">
        <v>15</v>
      </c>
      <c r="P3" s="64" t="s">
        <v>16</v>
      </c>
      <c r="Q3" s="62" t="s">
        <v>14</v>
      </c>
      <c r="R3" s="63" t="s">
        <v>15</v>
      </c>
      <c r="S3" s="64" t="s">
        <v>16</v>
      </c>
      <c r="T3" s="62" t="s">
        <v>14</v>
      </c>
      <c r="U3" s="63" t="s">
        <v>15</v>
      </c>
      <c r="V3" s="64" t="s">
        <v>16</v>
      </c>
      <c r="W3" s="62" t="s">
        <v>14</v>
      </c>
      <c r="X3" s="63" t="s">
        <v>15</v>
      </c>
      <c r="Y3" s="64" t="s">
        <v>16</v>
      </c>
      <c r="Z3" s="62" t="s">
        <v>14</v>
      </c>
      <c r="AA3" s="63" t="s">
        <v>15</v>
      </c>
      <c r="AB3" s="64" t="s">
        <v>16</v>
      </c>
      <c r="AC3" s="62" t="s">
        <v>14</v>
      </c>
      <c r="AD3" s="63" t="s">
        <v>15</v>
      </c>
      <c r="AE3" s="64" t="s">
        <v>16</v>
      </c>
      <c r="AF3" s="62" t="s">
        <v>14</v>
      </c>
      <c r="AG3" s="63" t="s">
        <v>15</v>
      </c>
      <c r="AH3" s="64" t="s">
        <v>16</v>
      </c>
    </row>
    <row r="4" spans="1:34" s="33" customFormat="1" x14ac:dyDescent="0.3">
      <c r="A4" s="26" t="s">
        <v>17</v>
      </c>
      <c r="B4" s="27">
        <f>SUM(B5:B29)</f>
        <v>0</v>
      </c>
      <c r="C4" s="28">
        <f t="shared" ref="C4:AB4" si="0">SUM(C5:C29)</f>
        <v>58</v>
      </c>
      <c r="D4" s="29">
        <f t="shared" si="0"/>
        <v>124.18</v>
      </c>
      <c r="E4" s="27">
        <f t="shared" si="0"/>
        <v>0</v>
      </c>
      <c r="F4" s="28">
        <f t="shared" si="0"/>
        <v>17870.723000000002</v>
      </c>
      <c r="G4" s="29">
        <f t="shared" si="0"/>
        <v>287</v>
      </c>
      <c r="H4" s="27">
        <f t="shared" si="0"/>
        <v>0</v>
      </c>
      <c r="I4" s="28">
        <f t="shared" si="0"/>
        <v>673</v>
      </c>
      <c r="J4" s="29">
        <f t="shared" si="0"/>
        <v>1</v>
      </c>
      <c r="K4" s="27">
        <f t="shared" si="0"/>
        <v>0</v>
      </c>
      <c r="L4" s="28">
        <f t="shared" si="0"/>
        <v>0</v>
      </c>
      <c r="M4" s="29">
        <f t="shared" si="0"/>
        <v>0</v>
      </c>
      <c r="N4" s="27">
        <f t="shared" si="0"/>
        <v>208</v>
      </c>
      <c r="O4" s="28">
        <f t="shared" si="0"/>
        <v>0</v>
      </c>
      <c r="P4" s="29">
        <f t="shared" si="0"/>
        <v>0</v>
      </c>
      <c r="Q4" s="27">
        <f t="shared" si="0"/>
        <v>0</v>
      </c>
      <c r="R4" s="28">
        <f t="shared" si="0"/>
        <v>79283</v>
      </c>
      <c r="S4" s="29">
        <f t="shared" si="0"/>
        <v>1091</v>
      </c>
      <c r="T4" s="27">
        <f t="shared" si="0"/>
        <v>0</v>
      </c>
      <c r="U4" s="28">
        <f t="shared" si="0"/>
        <v>19501.328900994569</v>
      </c>
      <c r="V4" s="29">
        <f t="shared" si="0"/>
        <v>0</v>
      </c>
      <c r="W4" s="27">
        <f t="shared" si="0"/>
        <v>0</v>
      </c>
      <c r="X4" s="28">
        <f t="shared" si="0"/>
        <v>48914.16</v>
      </c>
      <c r="Y4" s="29">
        <f t="shared" si="0"/>
        <v>28236.018</v>
      </c>
      <c r="Z4" s="27">
        <f t="shared" si="0"/>
        <v>0</v>
      </c>
      <c r="AA4" s="28">
        <f t="shared" si="0"/>
        <v>0</v>
      </c>
      <c r="AB4" s="29">
        <f t="shared" si="0"/>
        <v>0</v>
      </c>
      <c r="AC4" s="27">
        <f>SUM(Z4,W4,T4,Q4,N4,K4,H4,E4,B4)</f>
        <v>208</v>
      </c>
      <c r="AD4" s="28">
        <f t="shared" ref="AD4:AE19" si="1">SUM(AA4,X4,U4,R4,O4,L4,I4,F4,C4)</f>
        <v>166300.21190099459</v>
      </c>
      <c r="AE4" s="29">
        <f t="shared" si="1"/>
        <v>29739.198</v>
      </c>
      <c r="AF4" s="30">
        <f>AC4/1000</f>
        <v>0.20799999999999999</v>
      </c>
      <c r="AG4" s="31">
        <f t="shared" ref="AG4:AH19" si="2">AD4/1000</f>
        <v>166.30021190099458</v>
      </c>
      <c r="AH4" s="32">
        <f t="shared" si="2"/>
        <v>29.739198000000002</v>
      </c>
    </row>
    <row r="5" spans="1:34" x14ac:dyDescent="0.3">
      <c r="A5" s="11" t="s">
        <v>149</v>
      </c>
      <c r="B5" s="3">
        <v>0</v>
      </c>
      <c r="C5" s="1">
        <v>0</v>
      </c>
      <c r="D5" s="4">
        <v>0</v>
      </c>
      <c r="E5" s="3">
        <v>0</v>
      </c>
      <c r="F5" s="1">
        <v>0</v>
      </c>
      <c r="G5" s="4">
        <v>0</v>
      </c>
      <c r="H5" s="3">
        <v>0</v>
      </c>
      <c r="I5" s="1">
        <v>0</v>
      </c>
      <c r="J5" s="4">
        <v>0</v>
      </c>
      <c r="K5" s="3">
        <v>0</v>
      </c>
      <c r="L5" s="1">
        <v>0</v>
      </c>
      <c r="M5" s="4">
        <v>0</v>
      </c>
      <c r="N5" s="3">
        <v>0</v>
      </c>
      <c r="O5" s="1">
        <v>0</v>
      </c>
      <c r="P5" s="4">
        <v>0</v>
      </c>
      <c r="Q5" s="3">
        <v>0</v>
      </c>
      <c r="R5" s="1">
        <v>0</v>
      </c>
      <c r="S5" s="4">
        <v>0</v>
      </c>
      <c r="T5" s="3">
        <v>0</v>
      </c>
      <c r="U5" s="1">
        <v>0</v>
      </c>
      <c r="V5" s="4">
        <v>0</v>
      </c>
      <c r="W5" s="3">
        <v>0</v>
      </c>
      <c r="X5" s="1">
        <v>0</v>
      </c>
      <c r="Y5" s="4">
        <v>46.783000000000001</v>
      </c>
      <c r="Z5" s="3">
        <v>0</v>
      </c>
      <c r="AA5" s="1">
        <v>0</v>
      </c>
      <c r="AB5" s="4">
        <v>0</v>
      </c>
      <c r="AC5" s="3">
        <f t="shared" ref="AC5:AE20" si="3">SUM(Z5,W5,T5,Q5,N5,K5,H5,E5,B5)</f>
        <v>0</v>
      </c>
      <c r="AD5" s="1">
        <f t="shared" si="1"/>
        <v>0</v>
      </c>
      <c r="AE5" s="4">
        <f t="shared" si="1"/>
        <v>46.783000000000001</v>
      </c>
      <c r="AF5" s="13">
        <f t="shared" ref="AF5:AH68" si="4">AC5/1000</f>
        <v>0</v>
      </c>
      <c r="AG5" s="14">
        <f t="shared" si="2"/>
        <v>0</v>
      </c>
      <c r="AH5" s="15">
        <f t="shared" si="2"/>
        <v>4.6782999999999998E-2</v>
      </c>
    </row>
    <row r="6" spans="1:34" x14ac:dyDescent="0.3">
      <c r="A6" s="19" t="s">
        <v>150</v>
      </c>
      <c r="B6" s="20">
        <v>0</v>
      </c>
      <c r="C6" s="21">
        <v>0</v>
      </c>
      <c r="D6" s="22">
        <v>0</v>
      </c>
      <c r="E6" s="20">
        <v>0</v>
      </c>
      <c r="F6" s="21">
        <v>0</v>
      </c>
      <c r="G6" s="22">
        <v>0</v>
      </c>
      <c r="H6" s="20">
        <v>0</v>
      </c>
      <c r="I6" s="21">
        <v>0</v>
      </c>
      <c r="J6" s="22">
        <v>0</v>
      </c>
      <c r="K6" s="20">
        <v>0</v>
      </c>
      <c r="L6" s="21">
        <v>0</v>
      </c>
      <c r="M6" s="22">
        <v>0</v>
      </c>
      <c r="N6" s="20">
        <v>0</v>
      </c>
      <c r="O6" s="21">
        <v>0</v>
      </c>
      <c r="P6" s="22">
        <v>0</v>
      </c>
      <c r="Q6" s="20">
        <v>0</v>
      </c>
      <c r="R6" s="21">
        <v>0</v>
      </c>
      <c r="S6" s="22">
        <v>0</v>
      </c>
      <c r="T6" s="20">
        <v>0</v>
      </c>
      <c r="U6" s="21">
        <v>0</v>
      </c>
      <c r="V6" s="22">
        <v>0</v>
      </c>
      <c r="W6" s="20">
        <v>0</v>
      </c>
      <c r="X6" s="21">
        <v>210</v>
      </c>
      <c r="Y6" s="22">
        <v>0</v>
      </c>
      <c r="Z6" s="20">
        <v>0</v>
      </c>
      <c r="AA6" s="21">
        <v>0</v>
      </c>
      <c r="AB6" s="22">
        <v>0</v>
      </c>
      <c r="AC6" s="20">
        <f t="shared" si="3"/>
        <v>0</v>
      </c>
      <c r="AD6" s="21">
        <f t="shared" si="1"/>
        <v>210</v>
      </c>
      <c r="AE6" s="22">
        <f t="shared" si="1"/>
        <v>0</v>
      </c>
      <c r="AF6" s="23">
        <f t="shared" si="4"/>
        <v>0</v>
      </c>
      <c r="AG6" s="24">
        <f t="shared" si="2"/>
        <v>0.21</v>
      </c>
      <c r="AH6" s="25">
        <f t="shared" si="2"/>
        <v>0</v>
      </c>
    </row>
    <row r="7" spans="1:34" x14ac:dyDescent="0.3">
      <c r="A7" s="11" t="s">
        <v>151</v>
      </c>
      <c r="B7" s="3">
        <v>0</v>
      </c>
      <c r="C7" s="1">
        <v>0</v>
      </c>
      <c r="D7" s="4">
        <v>0</v>
      </c>
      <c r="E7" s="3">
        <v>0</v>
      </c>
      <c r="F7" s="1">
        <v>0</v>
      </c>
      <c r="G7" s="4">
        <v>0</v>
      </c>
      <c r="H7" s="3">
        <v>0</v>
      </c>
      <c r="I7" s="1">
        <v>0</v>
      </c>
      <c r="J7" s="4">
        <v>0</v>
      </c>
      <c r="K7" s="3">
        <v>0</v>
      </c>
      <c r="L7" s="1">
        <v>0</v>
      </c>
      <c r="M7" s="4">
        <v>0</v>
      </c>
      <c r="N7" s="3">
        <v>0</v>
      </c>
      <c r="O7" s="1">
        <v>0</v>
      </c>
      <c r="P7" s="4">
        <v>0</v>
      </c>
      <c r="Q7" s="3">
        <v>0</v>
      </c>
      <c r="R7" s="1">
        <v>6341</v>
      </c>
      <c r="S7" s="4">
        <v>0</v>
      </c>
      <c r="T7" s="3">
        <v>0</v>
      </c>
      <c r="U7" s="1">
        <v>1026</v>
      </c>
      <c r="V7" s="4">
        <v>0</v>
      </c>
      <c r="W7" s="3">
        <v>0</v>
      </c>
      <c r="X7" s="1">
        <v>5745.21</v>
      </c>
      <c r="Y7" s="4">
        <v>0</v>
      </c>
      <c r="Z7" s="3">
        <v>0</v>
      </c>
      <c r="AA7" s="1">
        <v>0</v>
      </c>
      <c r="AB7" s="4">
        <v>0</v>
      </c>
      <c r="AC7" s="3">
        <f t="shared" si="3"/>
        <v>0</v>
      </c>
      <c r="AD7" s="1">
        <f t="shared" si="1"/>
        <v>13112.21</v>
      </c>
      <c r="AE7" s="4">
        <f t="shared" si="1"/>
        <v>0</v>
      </c>
      <c r="AF7" s="13">
        <f t="shared" si="4"/>
        <v>0</v>
      </c>
      <c r="AG7" s="14">
        <f t="shared" si="2"/>
        <v>13.112209999999999</v>
      </c>
      <c r="AH7" s="15">
        <f t="shared" si="2"/>
        <v>0</v>
      </c>
    </row>
    <row r="8" spans="1:34" x14ac:dyDescent="0.3">
      <c r="A8" s="19" t="s">
        <v>152</v>
      </c>
      <c r="B8" s="20">
        <v>0</v>
      </c>
      <c r="C8" s="21">
        <v>0</v>
      </c>
      <c r="D8" s="22">
        <v>0</v>
      </c>
      <c r="E8" s="20">
        <v>0</v>
      </c>
      <c r="F8" s="21">
        <v>0</v>
      </c>
      <c r="G8" s="22">
        <v>0</v>
      </c>
      <c r="H8" s="20">
        <v>0</v>
      </c>
      <c r="I8" s="21">
        <v>0</v>
      </c>
      <c r="J8" s="22">
        <v>0</v>
      </c>
      <c r="K8" s="20">
        <v>0</v>
      </c>
      <c r="L8" s="21">
        <v>0</v>
      </c>
      <c r="M8" s="22">
        <v>0</v>
      </c>
      <c r="N8" s="20">
        <v>0</v>
      </c>
      <c r="O8" s="21">
        <v>0</v>
      </c>
      <c r="P8" s="22">
        <v>0</v>
      </c>
      <c r="Q8" s="20">
        <v>0</v>
      </c>
      <c r="R8" s="21">
        <v>0</v>
      </c>
      <c r="S8" s="22">
        <v>0</v>
      </c>
      <c r="T8" s="20">
        <v>0</v>
      </c>
      <c r="U8" s="21">
        <v>0</v>
      </c>
      <c r="V8" s="22">
        <v>0</v>
      </c>
      <c r="W8" s="20">
        <v>0</v>
      </c>
      <c r="X8" s="21">
        <v>0</v>
      </c>
      <c r="Y8" s="22">
        <v>1.0449999999999999</v>
      </c>
      <c r="Z8" s="20">
        <v>0</v>
      </c>
      <c r="AA8" s="21">
        <v>0</v>
      </c>
      <c r="AB8" s="22">
        <v>0</v>
      </c>
      <c r="AC8" s="20">
        <f t="shared" si="3"/>
        <v>0</v>
      </c>
      <c r="AD8" s="21">
        <f t="shared" si="1"/>
        <v>0</v>
      </c>
      <c r="AE8" s="22">
        <f t="shared" si="1"/>
        <v>1.0449999999999999</v>
      </c>
      <c r="AF8" s="23">
        <f t="shared" si="4"/>
        <v>0</v>
      </c>
      <c r="AG8" s="24">
        <f t="shared" si="2"/>
        <v>0</v>
      </c>
      <c r="AH8" s="25">
        <f t="shared" si="2"/>
        <v>1.0449999999999999E-3</v>
      </c>
    </row>
    <row r="9" spans="1:34" x14ac:dyDescent="0.3">
      <c r="A9" s="11" t="s">
        <v>154</v>
      </c>
      <c r="B9" s="3">
        <v>0</v>
      </c>
      <c r="C9" s="1">
        <v>0</v>
      </c>
      <c r="D9" s="4">
        <v>0</v>
      </c>
      <c r="E9" s="3">
        <v>0</v>
      </c>
      <c r="F9" s="1">
        <v>50.61</v>
      </c>
      <c r="G9" s="4">
        <v>0</v>
      </c>
      <c r="H9" s="3">
        <v>0</v>
      </c>
      <c r="I9" s="1">
        <v>0</v>
      </c>
      <c r="J9" s="4">
        <v>0</v>
      </c>
      <c r="K9" s="3">
        <v>0</v>
      </c>
      <c r="L9" s="1">
        <v>0</v>
      </c>
      <c r="M9" s="4">
        <v>0</v>
      </c>
      <c r="N9" s="3">
        <v>0</v>
      </c>
      <c r="O9" s="1">
        <v>0</v>
      </c>
      <c r="P9" s="4">
        <v>0</v>
      </c>
      <c r="Q9" s="3">
        <v>0</v>
      </c>
      <c r="R9" s="1">
        <v>0</v>
      </c>
      <c r="S9" s="4">
        <v>0</v>
      </c>
      <c r="T9" s="3">
        <v>0</v>
      </c>
      <c r="U9" s="1">
        <v>0</v>
      </c>
      <c r="V9" s="4">
        <v>0</v>
      </c>
      <c r="W9" s="3">
        <v>0</v>
      </c>
      <c r="X9" s="1">
        <v>4505</v>
      </c>
      <c r="Y9" s="4">
        <v>3.39</v>
      </c>
      <c r="Z9" s="3">
        <v>0</v>
      </c>
      <c r="AA9" s="1">
        <v>0</v>
      </c>
      <c r="AB9" s="4">
        <v>0</v>
      </c>
      <c r="AC9" s="3">
        <f t="shared" si="3"/>
        <v>0</v>
      </c>
      <c r="AD9" s="1">
        <f t="shared" si="1"/>
        <v>4555.6099999999997</v>
      </c>
      <c r="AE9" s="4">
        <f t="shared" si="1"/>
        <v>3.39</v>
      </c>
      <c r="AF9" s="13">
        <f t="shared" si="4"/>
        <v>0</v>
      </c>
      <c r="AG9" s="14">
        <f t="shared" si="2"/>
        <v>4.5556099999999997</v>
      </c>
      <c r="AH9" s="15">
        <f t="shared" si="2"/>
        <v>3.3900000000000002E-3</v>
      </c>
    </row>
    <row r="10" spans="1:34" x14ac:dyDescent="0.3">
      <c r="A10" s="19" t="s">
        <v>156</v>
      </c>
      <c r="B10" s="20">
        <v>0</v>
      </c>
      <c r="C10" s="21">
        <v>0</v>
      </c>
      <c r="D10" s="22">
        <v>0</v>
      </c>
      <c r="E10" s="20">
        <v>0</v>
      </c>
      <c r="F10" s="21">
        <v>0</v>
      </c>
      <c r="G10" s="22">
        <v>0</v>
      </c>
      <c r="H10" s="20">
        <v>0</v>
      </c>
      <c r="I10" s="21">
        <v>0</v>
      </c>
      <c r="J10" s="22">
        <v>0</v>
      </c>
      <c r="K10" s="20">
        <v>0</v>
      </c>
      <c r="L10" s="21">
        <v>0</v>
      </c>
      <c r="M10" s="22">
        <v>0</v>
      </c>
      <c r="N10" s="20">
        <v>208</v>
      </c>
      <c r="O10" s="21">
        <v>0</v>
      </c>
      <c r="P10" s="22">
        <v>0</v>
      </c>
      <c r="Q10" s="20">
        <v>0</v>
      </c>
      <c r="R10" s="21">
        <v>0</v>
      </c>
      <c r="S10" s="22">
        <v>0</v>
      </c>
      <c r="T10" s="20">
        <v>0</v>
      </c>
      <c r="U10" s="21">
        <v>0</v>
      </c>
      <c r="V10" s="22">
        <v>0</v>
      </c>
      <c r="W10" s="20">
        <v>0</v>
      </c>
      <c r="X10" s="21">
        <v>0</v>
      </c>
      <c r="Y10" s="22">
        <v>0</v>
      </c>
      <c r="Z10" s="20">
        <v>0</v>
      </c>
      <c r="AA10" s="21">
        <v>0</v>
      </c>
      <c r="AB10" s="22">
        <v>0</v>
      </c>
      <c r="AC10" s="20">
        <f t="shared" si="3"/>
        <v>208</v>
      </c>
      <c r="AD10" s="21">
        <f t="shared" si="1"/>
        <v>0</v>
      </c>
      <c r="AE10" s="22">
        <f t="shared" si="1"/>
        <v>0</v>
      </c>
      <c r="AF10" s="23">
        <f t="shared" si="4"/>
        <v>0.20799999999999999</v>
      </c>
      <c r="AG10" s="24">
        <f t="shared" si="2"/>
        <v>0</v>
      </c>
      <c r="AH10" s="25">
        <f t="shared" si="2"/>
        <v>0</v>
      </c>
    </row>
    <row r="11" spans="1:34" x14ac:dyDescent="0.3">
      <c r="A11" s="11" t="s">
        <v>157</v>
      </c>
      <c r="B11" s="3">
        <v>0</v>
      </c>
      <c r="C11" s="1">
        <v>0</v>
      </c>
      <c r="D11" s="4">
        <v>0</v>
      </c>
      <c r="E11" s="3">
        <v>0</v>
      </c>
      <c r="F11" s="1">
        <v>0</v>
      </c>
      <c r="G11" s="4">
        <v>0</v>
      </c>
      <c r="H11" s="3">
        <v>0</v>
      </c>
      <c r="I11" s="1">
        <v>0</v>
      </c>
      <c r="J11" s="4">
        <v>0</v>
      </c>
      <c r="K11" s="3">
        <v>0</v>
      </c>
      <c r="L11" s="1">
        <v>0</v>
      </c>
      <c r="M11" s="4">
        <v>0</v>
      </c>
      <c r="N11" s="3">
        <v>0</v>
      </c>
      <c r="O11" s="1">
        <v>0</v>
      </c>
      <c r="P11" s="4">
        <v>0</v>
      </c>
      <c r="Q11" s="3">
        <v>0</v>
      </c>
      <c r="R11" s="1">
        <v>3408</v>
      </c>
      <c r="S11" s="4">
        <v>0</v>
      </c>
      <c r="T11" s="3">
        <v>0</v>
      </c>
      <c r="U11" s="1">
        <v>1178.3086975289984</v>
      </c>
      <c r="V11" s="4">
        <v>0</v>
      </c>
      <c r="W11" s="3">
        <v>0</v>
      </c>
      <c r="X11" s="1">
        <v>3203</v>
      </c>
      <c r="Y11" s="4">
        <v>20.49</v>
      </c>
      <c r="Z11" s="3">
        <v>0</v>
      </c>
      <c r="AA11" s="1">
        <v>0</v>
      </c>
      <c r="AB11" s="4">
        <v>0</v>
      </c>
      <c r="AC11" s="3">
        <f t="shared" si="3"/>
        <v>0</v>
      </c>
      <c r="AD11" s="1">
        <f t="shared" si="1"/>
        <v>7789.3086975289989</v>
      </c>
      <c r="AE11" s="4">
        <f t="shared" si="1"/>
        <v>20.49</v>
      </c>
      <c r="AF11" s="13">
        <f t="shared" si="4"/>
        <v>0</v>
      </c>
      <c r="AG11" s="14">
        <f t="shared" si="2"/>
        <v>7.7893086975289991</v>
      </c>
      <c r="AH11" s="15">
        <f t="shared" si="2"/>
        <v>2.0489999999999998E-2</v>
      </c>
    </row>
    <row r="12" spans="1:34" x14ac:dyDescent="0.3">
      <c r="A12" s="19" t="s">
        <v>158</v>
      </c>
      <c r="B12" s="20">
        <v>0</v>
      </c>
      <c r="C12" s="21">
        <v>0</v>
      </c>
      <c r="D12" s="22">
        <v>0</v>
      </c>
      <c r="E12" s="20">
        <v>0</v>
      </c>
      <c r="F12" s="21">
        <v>0</v>
      </c>
      <c r="G12" s="22">
        <v>0</v>
      </c>
      <c r="H12" s="20">
        <v>0</v>
      </c>
      <c r="I12" s="21">
        <v>0</v>
      </c>
      <c r="J12" s="22">
        <v>0</v>
      </c>
      <c r="K12" s="20">
        <v>0</v>
      </c>
      <c r="L12" s="21">
        <v>0</v>
      </c>
      <c r="M12" s="22">
        <v>0</v>
      </c>
      <c r="N12" s="20">
        <v>0</v>
      </c>
      <c r="O12" s="21">
        <v>0</v>
      </c>
      <c r="P12" s="22">
        <v>0</v>
      </c>
      <c r="Q12" s="20">
        <v>0</v>
      </c>
      <c r="R12" s="21">
        <v>323</v>
      </c>
      <c r="S12" s="22">
        <v>0</v>
      </c>
      <c r="T12" s="20">
        <v>0</v>
      </c>
      <c r="U12" s="21">
        <v>37</v>
      </c>
      <c r="V12" s="22">
        <v>0</v>
      </c>
      <c r="W12" s="20">
        <v>0</v>
      </c>
      <c r="X12" s="21">
        <v>500</v>
      </c>
      <c r="Y12" s="22">
        <v>0</v>
      </c>
      <c r="Z12" s="20">
        <v>0</v>
      </c>
      <c r="AA12" s="21">
        <v>0</v>
      </c>
      <c r="AB12" s="22">
        <v>0</v>
      </c>
      <c r="AC12" s="20">
        <f t="shared" si="3"/>
        <v>0</v>
      </c>
      <c r="AD12" s="21">
        <f t="shared" si="1"/>
        <v>860</v>
      </c>
      <c r="AE12" s="22">
        <f t="shared" si="1"/>
        <v>0</v>
      </c>
      <c r="AF12" s="23">
        <f t="shared" si="4"/>
        <v>0</v>
      </c>
      <c r="AG12" s="24">
        <f t="shared" si="2"/>
        <v>0.86</v>
      </c>
      <c r="AH12" s="25">
        <f t="shared" si="2"/>
        <v>0</v>
      </c>
    </row>
    <row r="13" spans="1:34" x14ac:dyDescent="0.3">
      <c r="A13" s="11" t="s">
        <v>281</v>
      </c>
      <c r="B13" s="3">
        <v>0</v>
      </c>
      <c r="C13" s="1">
        <v>0</v>
      </c>
      <c r="D13" s="4">
        <v>0</v>
      </c>
      <c r="E13" s="3">
        <v>0</v>
      </c>
      <c r="F13" s="1">
        <v>0</v>
      </c>
      <c r="G13" s="4">
        <v>0</v>
      </c>
      <c r="H13" s="3">
        <v>0</v>
      </c>
      <c r="I13" s="1">
        <v>0</v>
      </c>
      <c r="J13" s="4">
        <v>0</v>
      </c>
      <c r="K13" s="3">
        <v>0</v>
      </c>
      <c r="L13" s="1">
        <v>0</v>
      </c>
      <c r="M13" s="4">
        <v>0</v>
      </c>
      <c r="N13" s="3">
        <v>0</v>
      </c>
      <c r="O13" s="1">
        <v>0</v>
      </c>
      <c r="P13" s="4">
        <v>0</v>
      </c>
      <c r="Q13" s="3">
        <v>0</v>
      </c>
      <c r="R13" s="1">
        <v>45</v>
      </c>
      <c r="S13" s="4">
        <v>0</v>
      </c>
      <c r="T13" s="3">
        <v>0</v>
      </c>
      <c r="U13" s="1">
        <v>669.63280211860717</v>
      </c>
      <c r="V13" s="4">
        <v>0</v>
      </c>
      <c r="W13" s="3">
        <v>0</v>
      </c>
      <c r="X13" s="1">
        <v>9575</v>
      </c>
      <c r="Y13" s="4">
        <v>0</v>
      </c>
      <c r="Z13" s="3">
        <v>0</v>
      </c>
      <c r="AA13" s="1">
        <v>0</v>
      </c>
      <c r="AB13" s="4">
        <v>0</v>
      </c>
      <c r="AC13" s="3">
        <f t="shared" si="3"/>
        <v>0</v>
      </c>
      <c r="AD13" s="1">
        <f t="shared" si="1"/>
        <v>10289.632802118607</v>
      </c>
      <c r="AE13" s="4">
        <f t="shared" si="1"/>
        <v>0</v>
      </c>
      <c r="AF13" s="13">
        <f t="shared" si="4"/>
        <v>0</v>
      </c>
      <c r="AG13" s="14">
        <f t="shared" si="2"/>
        <v>10.289632802118607</v>
      </c>
      <c r="AH13" s="15">
        <f t="shared" si="2"/>
        <v>0</v>
      </c>
    </row>
    <row r="14" spans="1:34" x14ac:dyDescent="0.3">
      <c r="A14" s="19" t="s">
        <v>159</v>
      </c>
      <c r="B14" s="20">
        <v>0</v>
      </c>
      <c r="C14" s="21">
        <v>0</v>
      </c>
      <c r="D14" s="22">
        <v>0</v>
      </c>
      <c r="E14" s="20">
        <v>0</v>
      </c>
      <c r="F14" s="21">
        <v>0</v>
      </c>
      <c r="G14" s="22">
        <v>0</v>
      </c>
      <c r="H14" s="20">
        <v>0</v>
      </c>
      <c r="I14" s="21">
        <v>0</v>
      </c>
      <c r="J14" s="22">
        <v>0</v>
      </c>
      <c r="K14" s="20">
        <v>0</v>
      </c>
      <c r="L14" s="21">
        <v>0</v>
      </c>
      <c r="M14" s="22">
        <v>0</v>
      </c>
      <c r="N14" s="20">
        <v>0</v>
      </c>
      <c r="O14" s="21">
        <v>0</v>
      </c>
      <c r="P14" s="22">
        <v>0</v>
      </c>
      <c r="Q14" s="20">
        <v>0</v>
      </c>
      <c r="R14" s="21">
        <v>0</v>
      </c>
      <c r="S14" s="22">
        <v>0</v>
      </c>
      <c r="T14" s="20">
        <v>0</v>
      </c>
      <c r="U14" s="21">
        <v>0</v>
      </c>
      <c r="V14" s="22">
        <v>0</v>
      </c>
      <c r="W14" s="20">
        <v>0</v>
      </c>
      <c r="X14" s="21">
        <v>21</v>
      </c>
      <c r="Y14" s="22">
        <v>36.58</v>
      </c>
      <c r="Z14" s="20">
        <v>0</v>
      </c>
      <c r="AA14" s="21">
        <v>0</v>
      </c>
      <c r="AB14" s="22">
        <v>0</v>
      </c>
      <c r="AC14" s="20">
        <f t="shared" si="3"/>
        <v>0</v>
      </c>
      <c r="AD14" s="21">
        <f t="shared" si="1"/>
        <v>21</v>
      </c>
      <c r="AE14" s="22">
        <f t="shared" si="1"/>
        <v>36.58</v>
      </c>
      <c r="AF14" s="23">
        <f t="shared" si="4"/>
        <v>0</v>
      </c>
      <c r="AG14" s="24">
        <f t="shared" si="2"/>
        <v>2.1000000000000001E-2</v>
      </c>
      <c r="AH14" s="25">
        <f t="shared" si="2"/>
        <v>3.6580000000000001E-2</v>
      </c>
    </row>
    <row r="15" spans="1:34" x14ac:dyDescent="0.3">
      <c r="A15" s="11" t="s">
        <v>160</v>
      </c>
      <c r="B15" s="3">
        <v>0</v>
      </c>
      <c r="C15" s="1">
        <v>0</v>
      </c>
      <c r="D15" s="4">
        <v>0</v>
      </c>
      <c r="E15" s="3">
        <v>0</v>
      </c>
      <c r="F15" s="1">
        <v>0</v>
      </c>
      <c r="G15" s="4">
        <v>0</v>
      </c>
      <c r="H15" s="3">
        <v>0</v>
      </c>
      <c r="I15" s="1">
        <v>0</v>
      </c>
      <c r="J15" s="4">
        <v>0</v>
      </c>
      <c r="K15" s="3">
        <v>0</v>
      </c>
      <c r="L15" s="1">
        <v>0</v>
      </c>
      <c r="M15" s="4">
        <v>0</v>
      </c>
      <c r="N15" s="3">
        <v>0</v>
      </c>
      <c r="O15" s="1">
        <v>0</v>
      </c>
      <c r="P15" s="4">
        <v>0</v>
      </c>
      <c r="Q15" s="3">
        <v>0</v>
      </c>
      <c r="R15" s="1">
        <v>74</v>
      </c>
      <c r="S15" s="4">
        <v>0</v>
      </c>
      <c r="T15" s="3">
        <v>0</v>
      </c>
      <c r="U15" s="1">
        <v>0</v>
      </c>
      <c r="V15" s="4">
        <v>0</v>
      </c>
      <c r="W15" s="3">
        <v>0</v>
      </c>
      <c r="X15" s="1">
        <v>0</v>
      </c>
      <c r="Y15" s="4">
        <v>0</v>
      </c>
      <c r="Z15" s="3">
        <v>0</v>
      </c>
      <c r="AA15" s="1">
        <v>0</v>
      </c>
      <c r="AB15" s="4">
        <v>0</v>
      </c>
      <c r="AC15" s="3">
        <f t="shared" si="3"/>
        <v>0</v>
      </c>
      <c r="AD15" s="1">
        <f t="shared" si="1"/>
        <v>74</v>
      </c>
      <c r="AE15" s="4">
        <f t="shared" si="1"/>
        <v>0</v>
      </c>
      <c r="AF15" s="13">
        <f t="shared" si="4"/>
        <v>0</v>
      </c>
      <c r="AG15" s="14">
        <f t="shared" si="2"/>
        <v>7.3999999999999996E-2</v>
      </c>
      <c r="AH15" s="15">
        <f t="shared" si="2"/>
        <v>0</v>
      </c>
    </row>
    <row r="16" spans="1:34" x14ac:dyDescent="0.3">
      <c r="A16" s="19" t="s">
        <v>161</v>
      </c>
      <c r="B16" s="20">
        <v>0</v>
      </c>
      <c r="C16" s="21">
        <v>0</v>
      </c>
      <c r="D16" s="22">
        <v>0</v>
      </c>
      <c r="E16" s="20">
        <v>0</v>
      </c>
      <c r="F16" s="21">
        <v>0</v>
      </c>
      <c r="G16" s="22">
        <v>0</v>
      </c>
      <c r="H16" s="20">
        <v>0</v>
      </c>
      <c r="I16" s="21">
        <v>0</v>
      </c>
      <c r="J16" s="22">
        <v>0</v>
      </c>
      <c r="K16" s="20">
        <v>0</v>
      </c>
      <c r="L16" s="21">
        <v>0</v>
      </c>
      <c r="M16" s="22">
        <v>0</v>
      </c>
      <c r="N16" s="20">
        <v>0</v>
      </c>
      <c r="O16" s="21">
        <v>0</v>
      </c>
      <c r="P16" s="22">
        <v>0</v>
      </c>
      <c r="Q16" s="20">
        <v>0</v>
      </c>
      <c r="R16" s="21">
        <v>218</v>
      </c>
      <c r="S16" s="22">
        <v>0</v>
      </c>
      <c r="T16" s="20">
        <v>0</v>
      </c>
      <c r="U16" s="21">
        <v>548.74052177917554</v>
      </c>
      <c r="V16" s="22">
        <v>0</v>
      </c>
      <c r="W16" s="20">
        <v>0</v>
      </c>
      <c r="X16" s="21">
        <v>1910</v>
      </c>
      <c r="Y16" s="22">
        <v>0.76</v>
      </c>
      <c r="Z16" s="20">
        <v>0</v>
      </c>
      <c r="AA16" s="21">
        <v>0</v>
      </c>
      <c r="AB16" s="22">
        <v>0</v>
      </c>
      <c r="AC16" s="20">
        <f t="shared" si="3"/>
        <v>0</v>
      </c>
      <c r="AD16" s="21">
        <f t="shared" si="1"/>
        <v>2676.7405217791757</v>
      </c>
      <c r="AE16" s="22">
        <f t="shared" si="1"/>
        <v>0.76</v>
      </c>
      <c r="AF16" s="23">
        <f t="shared" si="4"/>
        <v>0</v>
      </c>
      <c r="AG16" s="24">
        <f t="shared" si="2"/>
        <v>2.6767405217791755</v>
      </c>
      <c r="AH16" s="25">
        <f t="shared" si="2"/>
        <v>7.6000000000000004E-4</v>
      </c>
    </row>
    <row r="17" spans="1:34" x14ac:dyDescent="0.3">
      <c r="A17" s="11" t="s">
        <v>162</v>
      </c>
      <c r="B17" s="3">
        <v>0</v>
      </c>
      <c r="C17" s="1">
        <v>58</v>
      </c>
      <c r="D17" s="4">
        <v>0</v>
      </c>
      <c r="E17" s="3">
        <v>0</v>
      </c>
      <c r="F17" s="1">
        <v>0</v>
      </c>
      <c r="G17" s="4">
        <v>0</v>
      </c>
      <c r="H17" s="3">
        <v>0</v>
      </c>
      <c r="I17" s="1">
        <v>0</v>
      </c>
      <c r="J17" s="4">
        <v>0</v>
      </c>
      <c r="K17" s="3">
        <v>0</v>
      </c>
      <c r="L17" s="1">
        <v>0</v>
      </c>
      <c r="M17" s="4">
        <v>0</v>
      </c>
      <c r="N17" s="3">
        <v>0</v>
      </c>
      <c r="O17" s="1">
        <v>0</v>
      </c>
      <c r="P17" s="4">
        <v>0</v>
      </c>
      <c r="Q17" s="3">
        <v>0</v>
      </c>
      <c r="R17" s="1">
        <v>354</v>
      </c>
      <c r="S17" s="4">
        <v>0</v>
      </c>
      <c r="T17" s="3">
        <v>0</v>
      </c>
      <c r="U17" s="1">
        <v>0</v>
      </c>
      <c r="V17" s="4">
        <v>0</v>
      </c>
      <c r="W17" s="3">
        <v>0</v>
      </c>
      <c r="X17" s="1">
        <v>0</v>
      </c>
      <c r="Y17" s="4">
        <v>0</v>
      </c>
      <c r="Z17" s="3">
        <v>0</v>
      </c>
      <c r="AA17" s="1">
        <v>0</v>
      </c>
      <c r="AB17" s="4">
        <v>0</v>
      </c>
      <c r="AC17" s="3">
        <f t="shared" si="3"/>
        <v>0</v>
      </c>
      <c r="AD17" s="1">
        <f t="shared" si="1"/>
        <v>412</v>
      </c>
      <c r="AE17" s="4">
        <f t="shared" si="1"/>
        <v>0</v>
      </c>
      <c r="AF17" s="13">
        <f t="shared" si="4"/>
        <v>0</v>
      </c>
      <c r="AG17" s="14">
        <f t="shared" si="2"/>
        <v>0.41199999999999998</v>
      </c>
      <c r="AH17" s="15">
        <f t="shared" si="2"/>
        <v>0</v>
      </c>
    </row>
    <row r="18" spans="1:34" x14ac:dyDescent="0.3">
      <c r="A18" s="19" t="s">
        <v>33</v>
      </c>
      <c r="B18" s="20"/>
      <c r="C18" s="21"/>
      <c r="D18" s="22"/>
      <c r="E18" s="20"/>
      <c r="F18" s="21"/>
      <c r="G18" s="22"/>
      <c r="H18" s="20"/>
      <c r="I18" s="21"/>
      <c r="J18" s="22"/>
      <c r="K18" s="20"/>
      <c r="L18" s="21"/>
      <c r="M18" s="22"/>
      <c r="N18" s="20"/>
      <c r="O18" s="21"/>
      <c r="P18" s="22"/>
      <c r="Q18" s="20"/>
      <c r="R18" s="21"/>
      <c r="S18" s="22"/>
      <c r="T18" s="20"/>
      <c r="U18" s="21"/>
      <c r="V18" s="22"/>
      <c r="W18" s="20"/>
      <c r="X18" s="21"/>
      <c r="Y18" s="22"/>
      <c r="Z18" s="20"/>
      <c r="AA18" s="21"/>
      <c r="AB18" s="22"/>
      <c r="AC18" s="20">
        <f t="shared" si="3"/>
        <v>0</v>
      </c>
      <c r="AD18" s="21">
        <f t="shared" si="1"/>
        <v>0</v>
      </c>
      <c r="AE18" s="22">
        <f t="shared" si="1"/>
        <v>0</v>
      </c>
      <c r="AF18" s="23">
        <f t="shared" si="4"/>
        <v>0</v>
      </c>
      <c r="AG18" s="24">
        <f t="shared" si="2"/>
        <v>0</v>
      </c>
      <c r="AH18" s="25">
        <f t="shared" si="2"/>
        <v>0</v>
      </c>
    </row>
    <row r="19" spans="1:34" x14ac:dyDescent="0.3">
      <c r="A19" s="11" t="s">
        <v>164</v>
      </c>
      <c r="B19" s="3">
        <v>0</v>
      </c>
      <c r="C19" s="1">
        <v>0</v>
      </c>
      <c r="D19" s="4">
        <v>0</v>
      </c>
      <c r="E19" s="3">
        <v>0</v>
      </c>
      <c r="F19" s="1">
        <v>6656.22</v>
      </c>
      <c r="G19" s="4">
        <v>0</v>
      </c>
      <c r="H19" s="3">
        <v>0</v>
      </c>
      <c r="I19" s="1">
        <v>0</v>
      </c>
      <c r="J19" s="4">
        <v>0</v>
      </c>
      <c r="K19" s="3">
        <v>0</v>
      </c>
      <c r="L19" s="1">
        <v>0</v>
      </c>
      <c r="M19" s="4">
        <v>0</v>
      </c>
      <c r="N19" s="3">
        <v>0</v>
      </c>
      <c r="O19" s="1">
        <v>0</v>
      </c>
      <c r="P19" s="4">
        <v>0</v>
      </c>
      <c r="Q19" s="3">
        <v>0</v>
      </c>
      <c r="R19" s="1">
        <v>60870</v>
      </c>
      <c r="S19" s="4">
        <v>0</v>
      </c>
      <c r="T19" s="3">
        <v>0</v>
      </c>
      <c r="U19" s="1">
        <v>0</v>
      </c>
      <c r="V19" s="4">
        <v>0</v>
      </c>
      <c r="W19" s="3">
        <v>0</v>
      </c>
      <c r="X19" s="1">
        <v>8646.3700000000008</v>
      </c>
      <c r="Y19" s="4">
        <v>2736.61</v>
      </c>
      <c r="Z19" s="3">
        <v>0</v>
      </c>
      <c r="AA19" s="1">
        <v>0</v>
      </c>
      <c r="AB19" s="4">
        <v>0</v>
      </c>
      <c r="AC19" s="3">
        <f t="shared" si="3"/>
        <v>0</v>
      </c>
      <c r="AD19" s="1">
        <f t="shared" si="1"/>
        <v>76172.59</v>
      </c>
      <c r="AE19" s="4">
        <f t="shared" si="1"/>
        <v>2736.61</v>
      </c>
      <c r="AF19" s="13">
        <f t="shared" si="4"/>
        <v>0</v>
      </c>
      <c r="AG19" s="14">
        <f t="shared" si="2"/>
        <v>76.17259</v>
      </c>
      <c r="AH19" s="15">
        <f t="shared" si="2"/>
        <v>2.7366100000000002</v>
      </c>
    </row>
    <row r="20" spans="1:34" x14ac:dyDescent="0.3">
      <c r="A20" s="19" t="s">
        <v>165</v>
      </c>
      <c r="B20" s="20">
        <v>0</v>
      </c>
      <c r="C20" s="21">
        <v>0</v>
      </c>
      <c r="D20" s="22">
        <v>0</v>
      </c>
      <c r="E20" s="20">
        <v>0</v>
      </c>
      <c r="F20" s="21">
        <v>0</v>
      </c>
      <c r="G20" s="22">
        <v>0</v>
      </c>
      <c r="H20" s="20">
        <v>0</v>
      </c>
      <c r="I20" s="21">
        <v>0</v>
      </c>
      <c r="J20" s="22">
        <v>0</v>
      </c>
      <c r="K20" s="20">
        <v>0</v>
      </c>
      <c r="L20" s="21">
        <v>0</v>
      </c>
      <c r="M20" s="22">
        <v>0</v>
      </c>
      <c r="N20" s="20">
        <v>0</v>
      </c>
      <c r="O20" s="21">
        <v>0</v>
      </c>
      <c r="P20" s="22">
        <v>0</v>
      </c>
      <c r="Q20" s="20">
        <v>0</v>
      </c>
      <c r="R20" s="21">
        <v>0</v>
      </c>
      <c r="S20" s="22">
        <v>0</v>
      </c>
      <c r="T20" s="20">
        <v>0</v>
      </c>
      <c r="U20" s="21">
        <v>0</v>
      </c>
      <c r="V20" s="22">
        <v>0</v>
      </c>
      <c r="W20" s="20">
        <v>0</v>
      </c>
      <c r="X20" s="21">
        <v>1400.58</v>
      </c>
      <c r="Y20" s="22">
        <v>0</v>
      </c>
      <c r="Z20" s="20">
        <v>0</v>
      </c>
      <c r="AA20" s="21">
        <v>0</v>
      </c>
      <c r="AB20" s="22">
        <v>0</v>
      </c>
      <c r="AC20" s="20">
        <f t="shared" si="3"/>
        <v>0</v>
      </c>
      <c r="AD20" s="21">
        <f t="shared" si="3"/>
        <v>1400.58</v>
      </c>
      <c r="AE20" s="22">
        <f t="shared" si="3"/>
        <v>0</v>
      </c>
      <c r="AF20" s="23">
        <f t="shared" si="4"/>
        <v>0</v>
      </c>
      <c r="AG20" s="24">
        <f t="shared" si="4"/>
        <v>1.4005799999999999</v>
      </c>
      <c r="AH20" s="25">
        <f t="shared" si="4"/>
        <v>0</v>
      </c>
    </row>
    <row r="21" spans="1:34" x14ac:dyDescent="0.3">
      <c r="A21" s="11" t="s">
        <v>282</v>
      </c>
      <c r="B21" s="3">
        <v>0</v>
      </c>
      <c r="C21" s="1">
        <v>0</v>
      </c>
      <c r="D21" s="4">
        <v>0</v>
      </c>
      <c r="E21" s="3">
        <v>0</v>
      </c>
      <c r="F21" s="1">
        <v>0</v>
      </c>
      <c r="G21" s="4">
        <v>0</v>
      </c>
      <c r="H21" s="3">
        <v>0</v>
      </c>
      <c r="I21" s="1">
        <v>0</v>
      </c>
      <c r="J21" s="4">
        <v>0</v>
      </c>
      <c r="K21" s="3">
        <v>0</v>
      </c>
      <c r="L21" s="1">
        <v>0</v>
      </c>
      <c r="M21" s="4">
        <v>0</v>
      </c>
      <c r="N21" s="3">
        <v>0</v>
      </c>
      <c r="O21" s="1">
        <v>0</v>
      </c>
      <c r="P21" s="4">
        <v>0</v>
      </c>
      <c r="Q21" s="3">
        <v>0</v>
      </c>
      <c r="R21" s="1">
        <v>0</v>
      </c>
      <c r="S21" s="4">
        <v>0</v>
      </c>
      <c r="T21" s="3">
        <v>0</v>
      </c>
      <c r="U21" s="1">
        <v>0</v>
      </c>
      <c r="V21" s="4">
        <v>0</v>
      </c>
      <c r="W21" s="3">
        <v>0</v>
      </c>
      <c r="X21" s="1">
        <v>25</v>
      </c>
      <c r="Y21" s="4">
        <v>0</v>
      </c>
      <c r="Z21" s="3">
        <v>0</v>
      </c>
      <c r="AA21" s="1">
        <v>0</v>
      </c>
      <c r="AB21" s="4">
        <v>0</v>
      </c>
      <c r="AC21" s="3">
        <f t="shared" ref="AC21:AE84" si="5">SUM(Z21,W21,T21,Q21,N21,K21,H21,E21,B21)</f>
        <v>0</v>
      </c>
      <c r="AD21" s="1">
        <f t="shared" si="5"/>
        <v>25</v>
      </c>
      <c r="AE21" s="4">
        <f t="shared" si="5"/>
        <v>0</v>
      </c>
      <c r="AF21" s="13">
        <f t="shared" si="4"/>
        <v>0</v>
      </c>
      <c r="AG21" s="14">
        <f t="shared" si="4"/>
        <v>2.5000000000000001E-2</v>
      </c>
      <c r="AH21" s="15">
        <f t="shared" si="4"/>
        <v>0</v>
      </c>
    </row>
    <row r="22" spans="1:34" x14ac:dyDescent="0.3">
      <c r="A22" s="19" t="s">
        <v>283</v>
      </c>
      <c r="B22" s="20"/>
      <c r="C22" s="21"/>
      <c r="D22" s="22"/>
      <c r="E22" s="20"/>
      <c r="F22" s="21"/>
      <c r="G22" s="22"/>
      <c r="H22" s="20"/>
      <c r="I22" s="21"/>
      <c r="J22" s="22"/>
      <c r="K22" s="20"/>
      <c r="L22" s="21"/>
      <c r="M22" s="22"/>
      <c r="N22" s="20"/>
      <c r="O22" s="21"/>
      <c r="P22" s="22"/>
      <c r="Q22" s="20"/>
      <c r="R22" s="21"/>
      <c r="S22" s="22"/>
      <c r="T22" s="20"/>
      <c r="U22" s="21"/>
      <c r="V22" s="22"/>
      <c r="W22" s="20"/>
      <c r="X22" s="21"/>
      <c r="Y22" s="22"/>
      <c r="Z22" s="20"/>
      <c r="AA22" s="21"/>
      <c r="AB22" s="22"/>
      <c r="AC22" s="20">
        <f t="shared" si="5"/>
        <v>0</v>
      </c>
      <c r="AD22" s="21">
        <f t="shared" si="5"/>
        <v>0</v>
      </c>
      <c r="AE22" s="22">
        <f t="shared" si="5"/>
        <v>0</v>
      </c>
      <c r="AF22" s="23">
        <f t="shared" si="4"/>
        <v>0</v>
      </c>
      <c r="AG22" s="24">
        <f t="shared" si="4"/>
        <v>0</v>
      </c>
      <c r="AH22" s="25">
        <f t="shared" si="4"/>
        <v>0</v>
      </c>
    </row>
    <row r="23" spans="1:34" x14ac:dyDescent="0.3">
      <c r="A23" s="11" t="s">
        <v>167</v>
      </c>
      <c r="B23" s="3">
        <v>0</v>
      </c>
      <c r="C23" s="1">
        <v>0</v>
      </c>
      <c r="D23" s="4">
        <v>0</v>
      </c>
      <c r="E23" s="3">
        <v>0</v>
      </c>
      <c r="F23" s="1">
        <v>0</v>
      </c>
      <c r="G23" s="4">
        <v>0</v>
      </c>
      <c r="H23" s="3">
        <v>0</v>
      </c>
      <c r="I23" s="1">
        <v>0</v>
      </c>
      <c r="J23" s="4">
        <v>0</v>
      </c>
      <c r="K23" s="3">
        <v>0</v>
      </c>
      <c r="L23" s="1">
        <v>0</v>
      </c>
      <c r="M23" s="4">
        <v>0</v>
      </c>
      <c r="N23" s="3">
        <v>0</v>
      </c>
      <c r="O23" s="1">
        <v>0</v>
      </c>
      <c r="P23" s="4">
        <v>0</v>
      </c>
      <c r="Q23" s="3">
        <v>0</v>
      </c>
      <c r="R23" s="1">
        <v>97</v>
      </c>
      <c r="S23" s="4">
        <v>0</v>
      </c>
      <c r="T23" s="3">
        <v>0</v>
      </c>
      <c r="U23" s="1">
        <v>386.64687956778863</v>
      </c>
      <c r="V23" s="4">
        <v>0</v>
      </c>
      <c r="W23" s="3">
        <v>0</v>
      </c>
      <c r="X23" s="1">
        <v>505</v>
      </c>
      <c r="Y23" s="4">
        <v>0</v>
      </c>
      <c r="Z23" s="3">
        <v>0</v>
      </c>
      <c r="AA23" s="1">
        <v>0</v>
      </c>
      <c r="AB23" s="4">
        <v>0</v>
      </c>
      <c r="AC23" s="3">
        <f t="shared" si="5"/>
        <v>0</v>
      </c>
      <c r="AD23" s="1">
        <f t="shared" si="5"/>
        <v>988.64687956778857</v>
      </c>
      <c r="AE23" s="4">
        <f t="shared" si="5"/>
        <v>0</v>
      </c>
      <c r="AF23" s="13">
        <f t="shared" si="4"/>
        <v>0</v>
      </c>
      <c r="AG23" s="14">
        <f t="shared" si="4"/>
        <v>0.98864687956778863</v>
      </c>
      <c r="AH23" s="15">
        <f t="shared" si="4"/>
        <v>0</v>
      </c>
    </row>
    <row r="24" spans="1:34" x14ac:dyDescent="0.3">
      <c r="A24" s="19" t="s">
        <v>168</v>
      </c>
      <c r="B24" s="20">
        <v>0</v>
      </c>
      <c r="C24" s="21">
        <v>0</v>
      </c>
      <c r="D24" s="22">
        <v>0</v>
      </c>
      <c r="E24" s="20">
        <v>0</v>
      </c>
      <c r="F24" s="21">
        <v>9936.773000000001</v>
      </c>
      <c r="G24" s="22">
        <v>287</v>
      </c>
      <c r="H24" s="20">
        <v>0</v>
      </c>
      <c r="I24" s="21">
        <v>673</v>
      </c>
      <c r="J24" s="22">
        <v>1</v>
      </c>
      <c r="K24" s="20">
        <v>0</v>
      </c>
      <c r="L24" s="21">
        <v>0</v>
      </c>
      <c r="M24" s="22">
        <v>0</v>
      </c>
      <c r="N24" s="20">
        <v>0</v>
      </c>
      <c r="O24" s="21">
        <v>0</v>
      </c>
      <c r="P24" s="22">
        <v>0</v>
      </c>
      <c r="Q24" s="20">
        <v>0</v>
      </c>
      <c r="R24" s="21">
        <v>0</v>
      </c>
      <c r="S24" s="22">
        <v>1091</v>
      </c>
      <c r="T24" s="20">
        <v>0</v>
      </c>
      <c r="U24" s="21">
        <v>14418</v>
      </c>
      <c r="V24" s="22">
        <v>0</v>
      </c>
      <c r="W24" s="20">
        <v>0</v>
      </c>
      <c r="X24" s="21">
        <v>11006</v>
      </c>
      <c r="Y24" s="22">
        <v>24949.86</v>
      </c>
      <c r="Z24" s="20">
        <v>0</v>
      </c>
      <c r="AA24" s="21">
        <v>0</v>
      </c>
      <c r="AB24" s="22">
        <v>0</v>
      </c>
      <c r="AC24" s="20">
        <f t="shared" si="5"/>
        <v>0</v>
      </c>
      <c r="AD24" s="21">
        <f t="shared" si="5"/>
        <v>36033.773000000001</v>
      </c>
      <c r="AE24" s="22">
        <f t="shared" si="5"/>
        <v>26328.86</v>
      </c>
      <c r="AF24" s="23">
        <f t="shared" si="4"/>
        <v>0</v>
      </c>
      <c r="AG24" s="24">
        <f t="shared" si="4"/>
        <v>36.033773000000004</v>
      </c>
      <c r="AH24" s="25">
        <f t="shared" si="4"/>
        <v>26.328859999999999</v>
      </c>
    </row>
    <row r="25" spans="1:34" x14ac:dyDescent="0.3">
      <c r="A25" s="11" t="s">
        <v>284</v>
      </c>
      <c r="B25" s="3">
        <v>0</v>
      </c>
      <c r="C25" s="1">
        <v>0</v>
      </c>
      <c r="D25" s="4">
        <v>0</v>
      </c>
      <c r="E25" s="3">
        <v>0</v>
      </c>
      <c r="F25" s="1">
        <v>0</v>
      </c>
      <c r="G25" s="4">
        <v>0</v>
      </c>
      <c r="H25" s="3">
        <v>0</v>
      </c>
      <c r="I25" s="1">
        <v>0</v>
      </c>
      <c r="J25" s="4">
        <v>0</v>
      </c>
      <c r="K25" s="3">
        <v>0</v>
      </c>
      <c r="L25" s="1">
        <v>0</v>
      </c>
      <c r="M25" s="4">
        <v>0</v>
      </c>
      <c r="N25" s="3">
        <v>0</v>
      </c>
      <c r="O25" s="1">
        <v>0</v>
      </c>
      <c r="P25" s="4">
        <v>0</v>
      </c>
      <c r="Q25" s="3">
        <v>0</v>
      </c>
      <c r="R25" s="1">
        <v>7553</v>
      </c>
      <c r="S25" s="4">
        <v>0</v>
      </c>
      <c r="T25" s="3">
        <v>0</v>
      </c>
      <c r="U25" s="1">
        <v>1237</v>
      </c>
      <c r="V25" s="4">
        <v>0</v>
      </c>
      <c r="W25" s="3">
        <v>0</v>
      </c>
      <c r="X25" s="1">
        <v>1627</v>
      </c>
      <c r="Y25" s="4">
        <v>0</v>
      </c>
      <c r="Z25" s="3">
        <v>0</v>
      </c>
      <c r="AA25" s="1">
        <v>0</v>
      </c>
      <c r="AB25" s="4">
        <v>0</v>
      </c>
      <c r="AC25" s="3">
        <f t="shared" si="5"/>
        <v>0</v>
      </c>
      <c r="AD25" s="1">
        <f t="shared" si="5"/>
        <v>10417</v>
      </c>
      <c r="AE25" s="4">
        <f t="shared" si="5"/>
        <v>0</v>
      </c>
      <c r="AF25" s="13">
        <f t="shared" si="4"/>
        <v>0</v>
      </c>
      <c r="AG25" s="14">
        <f t="shared" si="4"/>
        <v>10.417</v>
      </c>
      <c r="AH25" s="15">
        <f t="shared" si="4"/>
        <v>0</v>
      </c>
    </row>
    <row r="26" spans="1:34" x14ac:dyDescent="0.3">
      <c r="A26" s="19" t="s">
        <v>285</v>
      </c>
      <c r="B26" s="20"/>
      <c r="C26" s="21"/>
      <c r="D26" s="22"/>
      <c r="E26" s="20"/>
      <c r="F26" s="21"/>
      <c r="G26" s="22"/>
      <c r="H26" s="20"/>
      <c r="I26" s="21"/>
      <c r="J26" s="22"/>
      <c r="K26" s="20"/>
      <c r="L26" s="21"/>
      <c r="M26" s="22"/>
      <c r="N26" s="20"/>
      <c r="O26" s="21"/>
      <c r="P26" s="22"/>
      <c r="Q26" s="20"/>
      <c r="R26" s="21"/>
      <c r="S26" s="22"/>
      <c r="T26" s="20"/>
      <c r="U26" s="21"/>
      <c r="V26" s="22"/>
      <c r="W26" s="20"/>
      <c r="X26" s="21"/>
      <c r="Y26" s="22"/>
      <c r="Z26" s="20"/>
      <c r="AA26" s="21"/>
      <c r="AB26" s="22"/>
      <c r="AC26" s="20">
        <f t="shared" si="5"/>
        <v>0</v>
      </c>
      <c r="AD26" s="21">
        <f t="shared" si="5"/>
        <v>0</v>
      </c>
      <c r="AE26" s="22">
        <f t="shared" si="5"/>
        <v>0</v>
      </c>
      <c r="AF26" s="23">
        <f t="shared" si="4"/>
        <v>0</v>
      </c>
      <c r="AG26" s="24">
        <f t="shared" si="4"/>
        <v>0</v>
      </c>
      <c r="AH26" s="25">
        <f t="shared" si="4"/>
        <v>0</v>
      </c>
    </row>
    <row r="27" spans="1:34" x14ac:dyDescent="0.3">
      <c r="A27" s="11" t="s">
        <v>286</v>
      </c>
      <c r="B27" s="3"/>
      <c r="C27" s="1"/>
      <c r="D27" s="4"/>
      <c r="E27" s="3"/>
      <c r="F27" s="1"/>
      <c r="G27" s="4"/>
      <c r="H27" s="3"/>
      <c r="I27" s="1"/>
      <c r="J27" s="4"/>
      <c r="K27" s="3"/>
      <c r="L27" s="1"/>
      <c r="M27" s="4"/>
      <c r="N27" s="3"/>
      <c r="O27" s="1"/>
      <c r="P27" s="4"/>
      <c r="Q27" s="3"/>
      <c r="R27" s="1"/>
      <c r="S27" s="4"/>
      <c r="T27" s="3"/>
      <c r="U27" s="1"/>
      <c r="V27" s="4"/>
      <c r="W27" s="3"/>
      <c r="X27" s="1"/>
      <c r="Y27" s="4"/>
      <c r="Z27" s="3"/>
      <c r="AA27" s="1"/>
      <c r="AB27" s="4"/>
      <c r="AC27" s="3">
        <f t="shared" si="5"/>
        <v>0</v>
      </c>
      <c r="AD27" s="1">
        <f t="shared" si="5"/>
        <v>0</v>
      </c>
      <c r="AE27" s="4">
        <f t="shared" si="5"/>
        <v>0</v>
      </c>
      <c r="AF27" s="13">
        <f t="shared" si="4"/>
        <v>0</v>
      </c>
      <c r="AG27" s="14">
        <f t="shared" si="4"/>
        <v>0</v>
      </c>
      <c r="AH27" s="15">
        <f t="shared" si="4"/>
        <v>0</v>
      </c>
    </row>
    <row r="28" spans="1:34" x14ac:dyDescent="0.3">
      <c r="A28" s="19" t="s">
        <v>172</v>
      </c>
      <c r="B28" s="20">
        <v>0</v>
      </c>
      <c r="C28" s="21">
        <v>0</v>
      </c>
      <c r="D28" s="22">
        <v>124.18</v>
      </c>
      <c r="E28" s="20">
        <v>0</v>
      </c>
      <c r="F28" s="21">
        <v>1227.1199999999999</v>
      </c>
      <c r="G28" s="22">
        <v>0</v>
      </c>
      <c r="H28" s="20">
        <v>0</v>
      </c>
      <c r="I28" s="21">
        <v>0</v>
      </c>
      <c r="J28" s="22">
        <v>0</v>
      </c>
      <c r="K28" s="20">
        <v>0</v>
      </c>
      <c r="L28" s="21">
        <v>0</v>
      </c>
      <c r="M28" s="22">
        <v>0</v>
      </c>
      <c r="N28" s="20">
        <v>0</v>
      </c>
      <c r="O28" s="21">
        <v>0</v>
      </c>
      <c r="P28" s="22">
        <v>0</v>
      </c>
      <c r="Q28" s="20">
        <v>0</v>
      </c>
      <c r="R28" s="21">
        <v>0</v>
      </c>
      <c r="S28" s="22">
        <v>0</v>
      </c>
      <c r="T28" s="20">
        <v>0</v>
      </c>
      <c r="U28" s="21">
        <v>0</v>
      </c>
      <c r="V28" s="22">
        <v>0</v>
      </c>
      <c r="W28" s="20">
        <v>0</v>
      </c>
      <c r="X28" s="21">
        <v>35</v>
      </c>
      <c r="Y28" s="22">
        <v>402.59</v>
      </c>
      <c r="Z28" s="20">
        <v>0</v>
      </c>
      <c r="AA28" s="21">
        <v>0</v>
      </c>
      <c r="AB28" s="22">
        <v>0</v>
      </c>
      <c r="AC28" s="20">
        <f t="shared" si="5"/>
        <v>0</v>
      </c>
      <c r="AD28" s="21">
        <f t="shared" si="5"/>
        <v>1262.1199999999999</v>
      </c>
      <c r="AE28" s="22">
        <f t="shared" si="5"/>
        <v>526.77</v>
      </c>
      <c r="AF28" s="23">
        <f t="shared" si="4"/>
        <v>0</v>
      </c>
      <c r="AG28" s="24">
        <f t="shared" si="4"/>
        <v>1.2621199999999999</v>
      </c>
      <c r="AH28" s="25">
        <f t="shared" si="4"/>
        <v>0.52676999999999996</v>
      </c>
    </row>
    <row r="29" spans="1:34" x14ac:dyDescent="0.3">
      <c r="A29" s="11" t="s">
        <v>173</v>
      </c>
      <c r="B29" s="3">
        <v>0</v>
      </c>
      <c r="C29" s="1">
        <v>0</v>
      </c>
      <c r="D29" s="4">
        <v>0</v>
      </c>
      <c r="E29" s="3">
        <v>0</v>
      </c>
      <c r="F29" s="1">
        <v>0</v>
      </c>
      <c r="G29" s="4">
        <v>0</v>
      </c>
      <c r="H29" s="3">
        <v>0</v>
      </c>
      <c r="I29" s="1">
        <v>0</v>
      </c>
      <c r="J29" s="4">
        <v>0</v>
      </c>
      <c r="K29" s="3">
        <v>0</v>
      </c>
      <c r="L29" s="1">
        <v>0</v>
      </c>
      <c r="M29" s="4">
        <v>0</v>
      </c>
      <c r="N29" s="3">
        <v>0</v>
      </c>
      <c r="O29" s="1">
        <v>0</v>
      </c>
      <c r="P29" s="4">
        <v>0</v>
      </c>
      <c r="Q29" s="3">
        <v>0</v>
      </c>
      <c r="R29" s="1">
        <v>0</v>
      </c>
      <c r="S29" s="4">
        <v>0</v>
      </c>
      <c r="T29" s="3">
        <v>0</v>
      </c>
      <c r="U29" s="1">
        <v>0</v>
      </c>
      <c r="V29" s="4">
        <v>0</v>
      </c>
      <c r="W29" s="3">
        <v>0</v>
      </c>
      <c r="X29" s="1">
        <v>0</v>
      </c>
      <c r="Y29" s="4">
        <v>37.909999999999997</v>
      </c>
      <c r="Z29" s="3">
        <v>0</v>
      </c>
      <c r="AA29" s="1">
        <v>0</v>
      </c>
      <c r="AB29" s="4">
        <v>0</v>
      </c>
      <c r="AC29" s="3">
        <f t="shared" si="5"/>
        <v>0</v>
      </c>
      <c r="AD29" s="1">
        <f t="shared" si="5"/>
        <v>0</v>
      </c>
      <c r="AE29" s="4">
        <f t="shared" si="5"/>
        <v>37.909999999999997</v>
      </c>
      <c r="AF29" s="13">
        <f t="shared" si="4"/>
        <v>0</v>
      </c>
      <c r="AG29" s="14">
        <f t="shared" si="4"/>
        <v>0</v>
      </c>
      <c r="AH29" s="15">
        <f t="shared" si="4"/>
        <v>3.7909999999999999E-2</v>
      </c>
    </row>
    <row r="30" spans="1:34" s="33" customFormat="1" x14ac:dyDescent="0.3">
      <c r="A30" s="26" t="s">
        <v>46</v>
      </c>
      <c r="B30" s="27">
        <f>SUM(B31:B37)</f>
        <v>0</v>
      </c>
      <c r="C30" s="28">
        <f t="shared" ref="C30:AB30" si="6">SUM(C31:C37)</f>
        <v>0</v>
      </c>
      <c r="D30" s="29">
        <f t="shared" si="6"/>
        <v>0</v>
      </c>
      <c r="E30" s="27">
        <f t="shared" si="6"/>
        <v>0</v>
      </c>
      <c r="F30" s="28">
        <f t="shared" si="6"/>
        <v>3457932.54</v>
      </c>
      <c r="G30" s="29">
        <f t="shared" si="6"/>
        <v>1312437.8899999999</v>
      </c>
      <c r="H30" s="27">
        <f t="shared" si="6"/>
        <v>0</v>
      </c>
      <c r="I30" s="28">
        <f t="shared" si="6"/>
        <v>0</v>
      </c>
      <c r="J30" s="29">
        <f t="shared" si="6"/>
        <v>8525.06</v>
      </c>
      <c r="K30" s="27">
        <f t="shared" si="6"/>
        <v>0</v>
      </c>
      <c r="L30" s="28">
        <f t="shared" si="6"/>
        <v>41014</v>
      </c>
      <c r="M30" s="29">
        <f t="shared" si="6"/>
        <v>1849591</v>
      </c>
      <c r="N30" s="27">
        <f t="shared" si="6"/>
        <v>1894</v>
      </c>
      <c r="O30" s="28">
        <f t="shared" si="6"/>
        <v>0</v>
      </c>
      <c r="P30" s="29">
        <f t="shared" si="6"/>
        <v>0</v>
      </c>
      <c r="Q30" s="27">
        <f t="shared" si="6"/>
        <v>0</v>
      </c>
      <c r="R30" s="28">
        <f t="shared" si="6"/>
        <v>2120</v>
      </c>
      <c r="S30" s="29">
        <f t="shared" si="6"/>
        <v>122436</v>
      </c>
      <c r="T30" s="27">
        <f t="shared" si="6"/>
        <v>0</v>
      </c>
      <c r="U30" s="28">
        <f t="shared" si="6"/>
        <v>6372.3710000000001</v>
      </c>
      <c r="V30" s="29">
        <f t="shared" si="6"/>
        <v>442897.19999999995</v>
      </c>
      <c r="W30" s="27">
        <f t="shared" si="6"/>
        <v>0</v>
      </c>
      <c r="X30" s="28">
        <f t="shared" si="6"/>
        <v>0</v>
      </c>
      <c r="Y30" s="29">
        <f t="shared" si="6"/>
        <v>349461.98</v>
      </c>
      <c r="Z30" s="27">
        <f t="shared" si="6"/>
        <v>0</v>
      </c>
      <c r="AA30" s="28">
        <f t="shared" si="6"/>
        <v>0</v>
      </c>
      <c r="AB30" s="29">
        <f t="shared" si="6"/>
        <v>0</v>
      </c>
      <c r="AC30" s="27">
        <f t="shared" si="5"/>
        <v>1894</v>
      </c>
      <c r="AD30" s="28">
        <f t="shared" si="5"/>
        <v>3507438.9109999998</v>
      </c>
      <c r="AE30" s="29">
        <f t="shared" si="5"/>
        <v>4085349.13</v>
      </c>
      <c r="AF30" s="30">
        <f t="shared" si="4"/>
        <v>1.8939999999999999</v>
      </c>
      <c r="AG30" s="31">
        <f t="shared" si="4"/>
        <v>3507.4389109999997</v>
      </c>
      <c r="AH30" s="32">
        <f t="shared" si="4"/>
        <v>4085.3491300000001</v>
      </c>
    </row>
    <row r="31" spans="1:34" x14ac:dyDescent="0.3">
      <c r="A31" s="11" t="s">
        <v>174</v>
      </c>
      <c r="B31" s="3">
        <v>0</v>
      </c>
      <c r="C31" s="1">
        <v>0</v>
      </c>
      <c r="D31" s="4">
        <v>0</v>
      </c>
      <c r="E31" s="8">
        <v>0</v>
      </c>
      <c r="F31" s="9">
        <v>3453561.77</v>
      </c>
      <c r="G31" s="10">
        <v>1279058.8899999999</v>
      </c>
      <c r="H31" s="8">
        <v>0</v>
      </c>
      <c r="I31" s="9">
        <v>0</v>
      </c>
      <c r="J31" s="10">
        <v>1339.9</v>
      </c>
      <c r="K31" s="8">
        <v>0</v>
      </c>
      <c r="L31" s="9">
        <v>0</v>
      </c>
      <c r="M31" s="10">
        <v>2</v>
      </c>
      <c r="N31" s="8">
        <v>0</v>
      </c>
      <c r="O31" s="9">
        <v>0</v>
      </c>
      <c r="P31" s="10">
        <v>0</v>
      </c>
      <c r="Q31" s="8">
        <v>0</v>
      </c>
      <c r="R31" s="9">
        <v>0</v>
      </c>
      <c r="S31" s="10">
        <v>0</v>
      </c>
      <c r="T31" s="8">
        <v>0</v>
      </c>
      <c r="U31" s="9">
        <v>0</v>
      </c>
      <c r="V31" s="10">
        <v>19998.419999999998</v>
      </c>
      <c r="W31" s="8">
        <v>0</v>
      </c>
      <c r="X31" s="9">
        <v>0</v>
      </c>
      <c r="Y31" s="10">
        <v>310.73</v>
      </c>
      <c r="Z31" s="8">
        <v>0</v>
      </c>
      <c r="AA31" s="9">
        <v>0</v>
      </c>
      <c r="AB31" s="10">
        <v>0</v>
      </c>
      <c r="AC31" s="8">
        <f t="shared" si="5"/>
        <v>0</v>
      </c>
      <c r="AD31" s="9">
        <f t="shared" si="5"/>
        <v>3453561.77</v>
      </c>
      <c r="AE31" s="10">
        <f t="shared" si="5"/>
        <v>1300709.94</v>
      </c>
      <c r="AF31" s="13">
        <f t="shared" si="4"/>
        <v>0</v>
      </c>
      <c r="AG31" s="14">
        <f t="shared" si="4"/>
        <v>3453.5617699999998</v>
      </c>
      <c r="AH31" s="15">
        <f t="shared" si="4"/>
        <v>1300.70994</v>
      </c>
    </row>
    <row r="32" spans="1:34" x14ac:dyDescent="0.3">
      <c r="A32" s="19" t="s">
        <v>175</v>
      </c>
      <c r="B32" s="20">
        <v>0</v>
      </c>
      <c r="C32" s="21">
        <v>0</v>
      </c>
      <c r="D32" s="22">
        <v>0</v>
      </c>
      <c r="E32" s="20">
        <v>0</v>
      </c>
      <c r="F32" s="21">
        <v>0</v>
      </c>
      <c r="G32" s="22">
        <v>31485</v>
      </c>
      <c r="H32" s="20">
        <v>0</v>
      </c>
      <c r="I32" s="21">
        <v>0</v>
      </c>
      <c r="J32" s="22">
        <v>5408.1</v>
      </c>
      <c r="K32" s="20">
        <v>0</v>
      </c>
      <c r="L32" s="21">
        <v>0</v>
      </c>
      <c r="M32" s="22">
        <v>0</v>
      </c>
      <c r="N32" s="20">
        <v>0</v>
      </c>
      <c r="O32" s="21">
        <v>0</v>
      </c>
      <c r="P32" s="22">
        <v>0</v>
      </c>
      <c r="Q32" s="20">
        <v>0</v>
      </c>
      <c r="R32" s="21">
        <v>0</v>
      </c>
      <c r="S32" s="22">
        <v>120503</v>
      </c>
      <c r="T32" s="20">
        <v>0</v>
      </c>
      <c r="U32" s="21">
        <v>0</v>
      </c>
      <c r="V32" s="22">
        <v>83744.78</v>
      </c>
      <c r="W32" s="20">
        <v>0</v>
      </c>
      <c r="X32" s="21">
        <v>0</v>
      </c>
      <c r="Y32" s="22">
        <v>339770.25</v>
      </c>
      <c r="Z32" s="20">
        <v>0</v>
      </c>
      <c r="AA32" s="21">
        <v>0</v>
      </c>
      <c r="AB32" s="22">
        <v>0</v>
      </c>
      <c r="AC32" s="20">
        <f t="shared" si="5"/>
        <v>0</v>
      </c>
      <c r="AD32" s="21">
        <f t="shared" si="5"/>
        <v>0</v>
      </c>
      <c r="AE32" s="22">
        <f t="shared" si="5"/>
        <v>580911.13</v>
      </c>
      <c r="AF32" s="23">
        <f t="shared" si="4"/>
        <v>0</v>
      </c>
      <c r="AG32" s="24">
        <f t="shared" si="4"/>
        <v>0</v>
      </c>
      <c r="AH32" s="25">
        <f t="shared" si="4"/>
        <v>580.91112999999996</v>
      </c>
    </row>
    <row r="33" spans="1:34" x14ac:dyDescent="0.3">
      <c r="A33" s="11" t="s">
        <v>176</v>
      </c>
      <c r="B33" s="3">
        <v>0</v>
      </c>
      <c r="C33" s="1">
        <v>0</v>
      </c>
      <c r="D33" s="4">
        <v>0</v>
      </c>
      <c r="E33" s="8">
        <v>0</v>
      </c>
      <c r="F33" s="9">
        <v>1035</v>
      </c>
      <c r="G33" s="10">
        <v>177</v>
      </c>
      <c r="H33" s="8">
        <v>0</v>
      </c>
      <c r="I33" s="9">
        <v>0</v>
      </c>
      <c r="J33" s="10">
        <v>979.16</v>
      </c>
      <c r="K33" s="8">
        <v>0</v>
      </c>
      <c r="L33" s="9">
        <v>30593</v>
      </c>
      <c r="M33" s="10">
        <v>1834883</v>
      </c>
      <c r="N33" s="8">
        <v>0</v>
      </c>
      <c r="O33" s="9">
        <v>0</v>
      </c>
      <c r="P33" s="10">
        <v>0</v>
      </c>
      <c r="Q33" s="8">
        <v>0</v>
      </c>
      <c r="R33" s="9">
        <v>0</v>
      </c>
      <c r="S33" s="10">
        <v>0</v>
      </c>
      <c r="T33" s="8">
        <v>0</v>
      </c>
      <c r="U33" s="9">
        <v>0</v>
      </c>
      <c r="V33" s="10">
        <v>195736.65</v>
      </c>
      <c r="W33" s="8">
        <v>0</v>
      </c>
      <c r="X33" s="9">
        <v>0</v>
      </c>
      <c r="Y33" s="10">
        <v>7268.2699999999995</v>
      </c>
      <c r="Z33" s="8">
        <v>0</v>
      </c>
      <c r="AA33" s="9">
        <v>0</v>
      </c>
      <c r="AB33" s="10">
        <v>0</v>
      </c>
      <c r="AC33" s="8">
        <f t="shared" si="5"/>
        <v>0</v>
      </c>
      <c r="AD33" s="9">
        <f t="shared" si="5"/>
        <v>31628</v>
      </c>
      <c r="AE33" s="10">
        <f t="shared" si="5"/>
        <v>2039044.0799999998</v>
      </c>
      <c r="AF33" s="13">
        <f t="shared" si="4"/>
        <v>0</v>
      </c>
      <c r="AG33" s="14">
        <f t="shared" si="4"/>
        <v>31.628</v>
      </c>
      <c r="AH33" s="15">
        <f t="shared" si="4"/>
        <v>2039.0440799999999</v>
      </c>
    </row>
    <row r="34" spans="1:34" x14ac:dyDescent="0.3">
      <c r="A34" s="19" t="s">
        <v>287</v>
      </c>
      <c r="B34" s="20">
        <v>0</v>
      </c>
      <c r="C34" s="21">
        <v>0</v>
      </c>
      <c r="D34" s="22">
        <v>0</v>
      </c>
      <c r="E34" s="20">
        <v>0</v>
      </c>
      <c r="F34" s="21">
        <v>0</v>
      </c>
      <c r="G34" s="22">
        <v>2</v>
      </c>
      <c r="H34" s="20">
        <v>0</v>
      </c>
      <c r="I34" s="21">
        <v>0</v>
      </c>
      <c r="J34" s="22">
        <v>0</v>
      </c>
      <c r="K34" s="20">
        <v>0</v>
      </c>
      <c r="L34" s="21">
        <v>10421</v>
      </c>
      <c r="M34" s="22">
        <v>2770</v>
      </c>
      <c r="N34" s="20">
        <v>0</v>
      </c>
      <c r="O34" s="21">
        <v>0</v>
      </c>
      <c r="P34" s="22">
        <v>0</v>
      </c>
      <c r="Q34" s="20">
        <v>0</v>
      </c>
      <c r="R34" s="21">
        <v>0</v>
      </c>
      <c r="S34" s="22">
        <v>1933</v>
      </c>
      <c r="T34" s="20">
        <v>0</v>
      </c>
      <c r="U34" s="21">
        <v>6372.3710000000001</v>
      </c>
      <c r="V34" s="22">
        <v>0</v>
      </c>
      <c r="W34" s="20">
        <v>0</v>
      </c>
      <c r="X34" s="21">
        <v>0</v>
      </c>
      <c r="Y34" s="22">
        <v>78</v>
      </c>
      <c r="Z34" s="20">
        <v>0</v>
      </c>
      <c r="AA34" s="21">
        <v>0</v>
      </c>
      <c r="AB34" s="22">
        <v>0</v>
      </c>
      <c r="AC34" s="20">
        <f t="shared" si="5"/>
        <v>0</v>
      </c>
      <c r="AD34" s="21">
        <f t="shared" si="5"/>
        <v>16793.370999999999</v>
      </c>
      <c r="AE34" s="22">
        <f t="shared" si="5"/>
        <v>4783</v>
      </c>
      <c r="AF34" s="23">
        <f t="shared" si="4"/>
        <v>0</v>
      </c>
      <c r="AG34" s="24">
        <f t="shared" si="4"/>
        <v>16.793371</v>
      </c>
      <c r="AH34" s="25">
        <f t="shared" si="4"/>
        <v>4.7830000000000004</v>
      </c>
    </row>
    <row r="35" spans="1:34" x14ac:dyDescent="0.3">
      <c r="A35" s="11" t="s">
        <v>288</v>
      </c>
      <c r="B35" s="3">
        <v>0</v>
      </c>
      <c r="C35" s="1">
        <v>0</v>
      </c>
      <c r="D35" s="4">
        <v>0</v>
      </c>
      <c r="E35" s="8">
        <v>0</v>
      </c>
      <c r="F35" s="9">
        <v>0</v>
      </c>
      <c r="G35" s="10">
        <v>0</v>
      </c>
      <c r="H35" s="8">
        <v>0</v>
      </c>
      <c r="I35" s="9">
        <v>0</v>
      </c>
      <c r="J35" s="10">
        <v>0</v>
      </c>
      <c r="K35" s="8">
        <v>0</v>
      </c>
      <c r="L35" s="9">
        <v>0</v>
      </c>
      <c r="M35" s="10">
        <v>0</v>
      </c>
      <c r="N35" s="8">
        <v>0</v>
      </c>
      <c r="O35" s="9">
        <v>0</v>
      </c>
      <c r="P35" s="10">
        <v>0</v>
      </c>
      <c r="Q35" s="8">
        <v>0</v>
      </c>
      <c r="R35" s="9">
        <v>0</v>
      </c>
      <c r="S35" s="10">
        <v>0</v>
      </c>
      <c r="T35" s="8">
        <v>0</v>
      </c>
      <c r="U35" s="9">
        <v>0</v>
      </c>
      <c r="V35" s="10">
        <v>0</v>
      </c>
      <c r="W35" s="8">
        <v>0</v>
      </c>
      <c r="X35" s="9">
        <v>0</v>
      </c>
      <c r="Y35" s="10">
        <v>0</v>
      </c>
      <c r="Z35" s="8">
        <v>0</v>
      </c>
      <c r="AA35" s="9">
        <v>0</v>
      </c>
      <c r="AB35" s="10">
        <v>0</v>
      </c>
      <c r="AC35" s="8">
        <f t="shared" si="5"/>
        <v>0</v>
      </c>
      <c r="AD35" s="9">
        <f t="shared" si="5"/>
        <v>0</v>
      </c>
      <c r="AE35" s="10">
        <f t="shared" si="5"/>
        <v>0</v>
      </c>
      <c r="AF35" s="13">
        <f t="shared" si="4"/>
        <v>0</v>
      </c>
      <c r="AG35" s="14">
        <f t="shared" si="4"/>
        <v>0</v>
      </c>
      <c r="AH35" s="15">
        <f t="shared" si="4"/>
        <v>0</v>
      </c>
    </row>
    <row r="36" spans="1:34" x14ac:dyDescent="0.3">
      <c r="A36" s="19" t="s">
        <v>178</v>
      </c>
      <c r="B36" s="20">
        <v>0</v>
      </c>
      <c r="C36" s="21">
        <v>0</v>
      </c>
      <c r="D36" s="22">
        <v>0</v>
      </c>
      <c r="E36" s="20">
        <v>0</v>
      </c>
      <c r="F36" s="21">
        <v>3335.7699999999995</v>
      </c>
      <c r="G36" s="22">
        <v>0</v>
      </c>
      <c r="H36" s="20">
        <v>0</v>
      </c>
      <c r="I36" s="21">
        <v>0</v>
      </c>
      <c r="J36" s="22">
        <v>0</v>
      </c>
      <c r="K36" s="20">
        <v>0</v>
      </c>
      <c r="L36" s="21">
        <v>0</v>
      </c>
      <c r="M36" s="22">
        <v>0</v>
      </c>
      <c r="N36" s="20">
        <v>1894</v>
      </c>
      <c r="O36" s="21">
        <v>0</v>
      </c>
      <c r="P36" s="22">
        <v>0</v>
      </c>
      <c r="Q36" s="20">
        <v>0</v>
      </c>
      <c r="R36" s="21">
        <v>2120</v>
      </c>
      <c r="S36" s="22">
        <v>0</v>
      </c>
      <c r="T36" s="20">
        <v>0</v>
      </c>
      <c r="U36" s="21">
        <v>0</v>
      </c>
      <c r="V36" s="22">
        <v>0</v>
      </c>
      <c r="W36" s="20">
        <v>0</v>
      </c>
      <c r="X36" s="21">
        <v>0</v>
      </c>
      <c r="Y36" s="22">
        <v>0</v>
      </c>
      <c r="Z36" s="20">
        <v>0</v>
      </c>
      <c r="AA36" s="21">
        <v>0</v>
      </c>
      <c r="AB36" s="22">
        <v>0</v>
      </c>
      <c r="AC36" s="20">
        <f t="shared" si="5"/>
        <v>1894</v>
      </c>
      <c r="AD36" s="21">
        <f t="shared" si="5"/>
        <v>5455.7699999999995</v>
      </c>
      <c r="AE36" s="22">
        <f t="shared" si="5"/>
        <v>0</v>
      </c>
      <c r="AF36" s="23">
        <f t="shared" si="4"/>
        <v>1.8939999999999999</v>
      </c>
      <c r="AG36" s="24">
        <f t="shared" si="4"/>
        <v>5.4557699999999993</v>
      </c>
      <c r="AH36" s="25">
        <f t="shared" si="4"/>
        <v>0</v>
      </c>
    </row>
    <row r="37" spans="1:34" x14ac:dyDescent="0.3">
      <c r="A37" s="11" t="s">
        <v>289</v>
      </c>
      <c r="B37" s="3">
        <v>0</v>
      </c>
      <c r="C37" s="1">
        <v>0</v>
      </c>
      <c r="D37" s="4">
        <v>0</v>
      </c>
      <c r="E37" s="3">
        <v>0</v>
      </c>
      <c r="F37" s="1">
        <v>0</v>
      </c>
      <c r="G37" s="4">
        <v>1715</v>
      </c>
      <c r="H37" s="3">
        <v>0</v>
      </c>
      <c r="I37" s="1">
        <v>0</v>
      </c>
      <c r="J37" s="4">
        <v>797.9</v>
      </c>
      <c r="K37" s="3">
        <v>0</v>
      </c>
      <c r="L37" s="1">
        <v>0</v>
      </c>
      <c r="M37" s="4">
        <v>11936</v>
      </c>
      <c r="N37" s="3">
        <v>0</v>
      </c>
      <c r="O37" s="1">
        <v>0</v>
      </c>
      <c r="P37" s="4">
        <v>0</v>
      </c>
      <c r="Q37" s="3">
        <v>0</v>
      </c>
      <c r="R37" s="1">
        <v>0</v>
      </c>
      <c r="S37" s="4">
        <v>0</v>
      </c>
      <c r="T37" s="3">
        <v>0</v>
      </c>
      <c r="U37" s="1">
        <v>0</v>
      </c>
      <c r="V37" s="4">
        <v>143417.35</v>
      </c>
      <c r="W37" s="3">
        <v>0</v>
      </c>
      <c r="X37" s="1">
        <v>0</v>
      </c>
      <c r="Y37" s="4">
        <v>2034.73</v>
      </c>
      <c r="Z37" s="3">
        <v>0</v>
      </c>
      <c r="AA37" s="1">
        <v>0</v>
      </c>
      <c r="AB37" s="4">
        <v>0</v>
      </c>
      <c r="AC37" s="3">
        <f t="shared" si="5"/>
        <v>0</v>
      </c>
      <c r="AD37" s="1">
        <f t="shared" si="5"/>
        <v>0</v>
      </c>
      <c r="AE37" s="4">
        <f t="shared" si="5"/>
        <v>159900.98000000001</v>
      </c>
      <c r="AF37" s="13">
        <f t="shared" si="4"/>
        <v>0</v>
      </c>
      <c r="AG37" s="14">
        <f t="shared" si="4"/>
        <v>0</v>
      </c>
      <c r="AH37" s="15">
        <f t="shared" si="4"/>
        <v>159.90098</v>
      </c>
    </row>
    <row r="38" spans="1:34" s="33" customFormat="1" x14ac:dyDescent="0.3">
      <c r="A38" s="26" t="s">
        <v>52</v>
      </c>
      <c r="B38" s="27">
        <f>SUM(B39:B45)</f>
        <v>0</v>
      </c>
      <c r="C38" s="28">
        <f t="shared" ref="C38:AB38" si="7">SUM(C39:C45)</f>
        <v>0</v>
      </c>
      <c r="D38" s="29">
        <f t="shared" si="7"/>
        <v>0</v>
      </c>
      <c r="E38" s="27">
        <f t="shared" si="7"/>
        <v>0</v>
      </c>
      <c r="F38" s="28">
        <f t="shared" si="7"/>
        <v>15347.440391</v>
      </c>
      <c r="G38" s="29">
        <f t="shared" si="7"/>
        <v>614.49800000000005</v>
      </c>
      <c r="H38" s="27">
        <f t="shared" si="7"/>
        <v>0</v>
      </c>
      <c r="I38" s="28">
        <f t="shared" si="7"/>
        <v>0</v>
      </c>
      <c r="J38" s="29">
        <f t="shared" si="7"/>
        <v>4.34</v>
      </c>
      <c r="K38" s="27">
        <f t="shared" si="7"/>
        <v>0</v>
      </c>
      <c r="L38" s="28">
        <f t="shared" si="7"/>
        <v>0</v>
      </c>
      <c r="M38" s="29">
        <f t="shared" si="7"/>
        <v>0</v>
      </c>
      <c r="N38" s="27">
        <f t="shared" si="7"/>
        <v>0</v>
      </c>
      <c r="O38" s="28">
        <f t="shared" si="7"/>
        <v>16199.35</v>
      </c>
      <c r="P38" s="29">
        <f t="shared" si="7"/>
        <v>213.85899999999998</v>
      </c>
      <c r="Q38" s="27">
        <f t="shared" si="7"/>
        <v>0</v>
      </c>
      <c r="R38" s="28">
        <f t="shared" si="7"/>
        <v>4778</v>
      </c>
      <c r="S38" s="29">
        <f t="shared" si="7"/>
        <v>3196</v>
      </c>
      <c r="T38" s="27">
        <f t="shared" si="7"/>
        <v>0</v>
      </c>
      <c r="U38" s="28">
        <f t="shared" si="7"/>
        <v>1187166</v>
      </c>
      <c r="V38" s="29">
        <f t="shared" si="7"/>
        <v>63396.021399999998</v>
      </c>
      <c r="W38" s="27">
        <f t="shared" si="7"/>
        <v>0</v>
      </c>
      <c r="X38" s="28">
        <f t="shared" si="7"/>
        <v>5341.71</v>
      </c>
      <c r="Y38" s="29">
        <f t="shared" si="7"/>
        <v>5827.11</v>
      </c>
      <c r="Z38" s="27">
        <f t="shared" si="7"/>
        <v>0</v>
      </c>
      <c r="AA38" s="28">
        <f t="shared" si="7"/>
        <v>0</v>
      </c>
      <c r="AB38" s="29">
        <f t="shared" si="7"/>
        <v>0</v>
      </c>
      <c r="AC38" s="27">
        <f t="shared" si="5"/>
        <v>0</v>
      </c>
      <c r="AD38" s="28">
        <f t="shared" si="5"/>
        <v>1228832.500391</v>
      </c>
      <c r="AE38" s="29">
        <f t="shared" si="5"/>
        <v>73251.828399999999</v>
      </c>
      <c r="AF38" s="30">
        <f t="shared" si="4"/>
        <v>0</v>
      </c>
      <c r="AG38" s="31">
        <f t="shared" si="4"/>
        <v>1228.8325003909999</v>
      </c>
      <c r="AH38" s="32">
        <f t="shared" si="4"/>
        <v>73.251828399999994</v>
      </c>
    </row>
    <row r="39" spans="1:34" x14ac:dyDescent="0.3">
      <c r="A39" s="11" t="s">
        <v>180</v>
      </c>
      <c r="B39" s="3">
        <v>0</v>
      </c>
      <c r="C39" s="1">
        <v>0</v>
      </c>
      <c r="D39" s="4">
        <v>0</v>
      </c>
      <c r="E39" s="3">
        <v>0</v>
      </c>
      <c r="F39" s="1">
        <v>5122</v>
      </c>
      <c r="G39" s="4">
        <v>0</v>
      </c>
      <c r="H39" s="3">
        <v>0</v>
      </c>
      <c r="I39" s="1">
        <v>0</v>
      </c>
      <c r="J39" s="4">
        <v>0</v>
      </c>
      <c r="K39" s="3">
        <v>0</v>
      </c>
      <c r="L39" s="1">
        <v>0</v>
      </c>
      <c r="M39" s="4">
        <v>0</v>
      </c>
      <c r="N39" s="3">
        <v>0</v>
      </c>
      <c r="O39" s="1">
        <v>0</v>
      </c>
      <c r="P39" s="4">
        <v>0.185</v>
      </c>
      <c r="Q39" s="3">
        <v>0</v>
      </c>
      <c r="R39" s="1">
        <v>492</v>
      </c>
      <c r="S39" s="4">
        <v>0</v>
      </c>
      <c r="T39" s="3">
        <v>0</v>
      </c>
      <c r="U39" s="1">
        <v>0</v>
      </c>
      <c r="V39" s="4">
        <v>0</v>
      </c>
      <c r="W39" s="3">
        <v>0</v>
      </c>
      <c r="X39" s="1">
        <v>0</v>
      </c>
      <c r="Y39" s="4">
        <v>0</v>
      </c>
      <c r="Z39" s="3">
        <v>0</v>
      </c>
      <c r="AA39" s="1">
        <v>0</v>
      </c>
      <c r="AB39" s="4">
        <v>0</v>
      </c>
      <c r="AC39" s="3">
        <f t="shared" si="5"/>
        <v>0</v>
      </c>
      <c r="AD39" s="1">
        <f t="shared" si="5"/>
        <v>5614</v>
      </c>
      <c r="AE39" s="4">
        <f t="shared" si="5"/>
        <v>0.185</v>
      </c>
      <c r="AF39" s="13">
        <f t="shared" si="4"/>
        <v>0</v>
      </c>
      <c r="AG39" s="14">
        <f t="shared" si="4"/>
        <v>5.6139999999999999</v>
      </c>
      <c r="AH39" s="15">
        <f t="shared" si="4"/>
        <v>1.85E-4</v>
      </c>
    </row>
    <row r="40" spans="1:34" x14ac:dyDescent="0.3">
      <c r="A40" s="19" t="s">
        <v>181</v>
      </c>
      <c r="B40" s="20">
        <v>0</v>
      </c>
      <c r="C40" s="21">
        <v>0</v>
      </c>
      <c r="D40" s="22">
        <v>0</v>
      </c>
      <c r="E40" s="20">
        <v>0</v>
      </c>
      <c r="F40" s="21">
        <v>0</v>
      </c>
      <c r="G40" s="22">
        <v>0</v>
      </c>
      <c r="H40" s="20">
        <v>0</v>
      </c>
      <c r="I40" s="21">
        <v>0</v>
      </c>
      <c r="J40" s="22">
        <v>0</v>
      </c>
      <c r="K40" s="20">
        <v>0</v>
      </c>
      <c r="L40" s="21">
        <v>0</v>
      </c>
      <c r="M40" s="22">
        <v>0</v>
      </c>
      <c r="N40" s="20">
        <v>0</v>
      </c>
      <c r="O40" s="21">
        <v>0</v>
      </c>
      <c r="P40" s="22">
        <v>0</v>
      </c>
      <c r="Q40" s="20">
        <v>0</v>
      </c>
      <c r="R40" s="21">
        <v>4286</v>
      </c>
      <c r="S40" s="22">
        <v>0</v>
      </c>
      <c r="T40" s="20">
        <v>0</v>
      </c>
      <c r="U40" s="21">
        <v>0</v>
      </c>
      <c r="V40" s="22">
        <v>0</v>
      </c>
      <c r="W40" s="20">
        <v>0</v>
      </c>
      <c r="X40" s="21">
        <v>0</v>
      </c>
      <c r="Y40" s="22">
        <v>1.79</v>
      </c>
      <c r="Z40" s="20">
        <v>0</v>
      </c>
      <c r="AA40" s="21">
        <v>0</v>
      </c>
      <c r="AB40" s="22">
        <v>0</v>
      </c>
      <c r="AC40" s="20">
        <f t="shared" si="5"/>
        <v>0</v>
      </c>
      <c r="AD40" s="21">
        <f t="shared" si="5"/>
        <v>4286</v>
      </c>
      <c r="AE40" s="22">
        <f t="shared" si="5"/>
        <v>1.79</v>
      </c>
      <c r="AF40" s="23">
        <f t="shared" si="4"/>
        <v>0</v>
      </c>
      <c r="AG40" s="24">
        <f t="shared" si="4"/>
        <v>4.2859999999999996</v>
      </c>
      <c r="AH40" s="25">
        <f t="shared" si="4"/>
        <v>1.7900000000000001E-3</v>
      </c>
    </row>
    <row r="41" spans="1:34" x14ac:dyDescent="0.3">
      <c r="A41" s="11" t="s">
        <v>182</v>
      </c>
      <c r="B41" s="3">
        <v>0</v>
      </c>
      <c r="C41" s="1">
        <v>0</v>
      </c>
      <c r="D41" s="4">
        <v>0</v>
      </c>
      <c r="E41" s="3">
        <v>0</v>
      </c>
      <c r="F41" s="1">
        <v>1965.816253</v>
      </c>
      <c r="G41" s="4">
        <v>0</v>
      </c>
      <c r="H41" s="3">
        <v>0</v>
      </c>
      <c r="I41" s="1">
        <v>0</v>
      </c>
      <c r="J41" s="4">
        <v>4.34</v>
      </c>
      <c r="K41" s="3">
        <v>0</v>
      </c>
      <c r="L41" s="1">
        <v>0</v>
      </c>
      <c r="M41" s="4">
        <v>0</v>
      </c>
      <c r="N41" s="3">
        <v>0</v>
      </c>
      <c r="O41" s="1">
        <v>0</v>
      </c>
      <c r="P41" s="4">
        <v>0</v>
      </c>
      <c r="Q41" s="3">
        <v>0</v>
      </c>
      <c r="R41" s="1">
        <v>0</v>
      </c>
      <c r="S41" s="4">
        <v>0</v>
      </c>
      <c r="T41" s="3">
        <v>0</v>
      </c>
      <c r="U41" s="1">
        <v>0</v>
      </c>
      <c r="V41" s="4">
        <v>387.83699999999999</v>
      </c>
      <c r="W41" s="3">
        <v>0</v>
      </c>
      <c r="X41" s="1">
        <v>741</v>
      </c>
      <c r="Y41" s="4">
        <v>5</v>
      </c>
      <c r="Z41" s="3">
        <v>0</v>
      </c>
      <c r="AA41" s="1">
        <v>0</v>
      </c>
      <c r="AB41" s="4">
        <v>0</v>
      </c>
      <c r="AC41" s="3">
        <f t="shared" si="5"/>
        <v>0</v>
      </c>
      <c r="AD41" s="1">
        <f t="shared" si="5"/>
        <v>2706.816253</v>
      </c>
      <c r="AE41" s="4">
        <f t="shared" si="5"/>
        <v>397.17699999999996</v>
      </c>
      <c r="AF41" s="13">
        <f t="shared" si="4"/>
        <v>0</v>
      </c>
      <c r="AG41" s="14">
        <f t="shared" si="4"/>
        <v>2.7068162529999999</v>
      </c>
      <c r="AH41" s="15">
        <f t="shared" si="4"/>
        <v>0.39717699999999995</v>
      </c>
    </row>
    <row r="42" spans="1:34" x14ac:dyDescent="0.3">
      <c r="A42" s="19" t="s">
        <v>183</v>
      </c>
      <c r="B42" s="20">
        <v>0</v>
      </c>
      <c r="C42" s="21">
        <v>0</v>
      </c>
      <c r="D42" s="22">
        <v>0</v>
      </c>
      <c r="E42" s="20">
        <v>0</v>
      </c>
      <c r="F42" s="21">
        <v>841.23</v>
      </c>
      <c r="G42" s="22">
        <v>0</v>
      </c>
      <c r="H42" s="20">
        <v>0</v>
      </c>
      <c r="I42" s="21">
        <v>0</v>
      </c>
      <c r="J42" s="22">
        <v>0</v>
      </c>
      <c r="K42" s="20">
        <v>0</v>
      </c>
      <c r="L42" s="21">
        <v>0</v>
      </c>
      <c r="M42" s="22">
        <v>0</v>
      </c>
      <c r="N42" s="20">
        <v>0</v>
      </c>
      <c r="O42" s="21">
        <v>16199.35</v>
      </c>
      <c r="P42" s="22">
        <v>0.86099999999999999</v>
      </c>
      <c r="Q42" s="20">
        <v>0</v>
      </c>
      <c r="R42" s="21">
        <v>0</v>
      </c>
      <c r="S42" s="22">
        <v>102</v>
      </c>
      <c r="T42" s="20">
        <v>0</v>
      </c>
      <c r="U42" s="21">
        <v>1070937</v>
      </c>
      <c r="V42" s="22">
        <v>63008.184399999998</v>
      </c>
      <c r="W42" s="20">
        <v>0</v>
      </c>
      <c r="X42" s="21">
        <v>15.71</v>
      </c>
      <c r="Y42" s="22">
        <v>5820.32</v>
      </c>
      <c r="Z42" s="20">
        <v>0</v>
      </c>
      <c r="AA42" s="21">
        <v>0</v>
      </c>
      <c r="AB42" s="22">
        <v>0</v>
      </c>
      <c r="AC42" s="20">
        <f t="shared" si="5"/>
        <v>0</v>
      </c>
      <c r="AD42" s="21">
        <f t="shared" si="5"/>
        <v>1087993.29</v>
      </c>
      <c r="AE42" s="22">
        <f t="shared" si="5"/>
        <v>68931.36540000001</v>
      </c>
      <c r="AF42" s="23">
        <f t="shared" si="4"/>
        <v>0</v>
      </c>
      <c r="AG42" s="24">
        <f t="shared" si="4"/>
        <v>1087.9932900000001</v>
      </c>
      <c r="AH42" s="25">
        <f t="shared" si="4"/>
        <v>68.931365400000004</v>
      </c>
    </row>
    <row r="43" spans="1:34" x14ac:dyDescent="0.3">
      <c r="A43" s="11" t="s">
        <v>184</v>
      </c>
      <c r="B43" s="3">
        <v>0</v>
      </c>
      <c r="C43" s="1">
        <v>0</v>
      </c>
      <c r="D43" s="4">
        <v>0</v>
      </c>
      <c r="E43" s="3">
        <v>0</v>
      </c>
      <c r="F43" s="1">
        <v>0</v>
      </c>
      <c r="G43" s="4">
        <v>0</v>
      </c>
      <c r="H43" s="3">
        <v>0</v>
      </c>
      <c r="I43" s="1">
        <v>0</v>
      </c>
      <c r="J43" s="4">
        <v>0</v>
      </c>
      <c r="K43" s="3">
        <v>0</v>
      </c>
      <c r="L43" s="1">
        <v>0</v>
      </c>
      <c r="M43" s="4">
        <v>0</v>
      </c>
      <c r="N43" s="3">
        <v>0</v>
      </c>
      <c r="O43" s="1">
        <v>0</v>
      </c>
      <c r="P43" s="4">
        <v>212.81299999999999</v>
      </c>
      <c r="Q43" s="3">
        <v>0</v>
      </c>
      <c r="R43" s="1">
        <v>0</v>
      </c>
      <c r="S43" s="4">
        <v>3094</v>
      </c>
      <c r="T43" s="3">
        <v>0</v>
      </c>
      <c r="U43" s="1">
        <v>198</v>
      </c>
      <c r="V43" s="4">
        <v>0</v>
      </c>
      <c r="W43" s="3">
        <v>0</v>
      </c>
      <c r="X43" s="1">
        <v>0</v>
      </c>
      <c r="Y43" s="4">
        <v>0</v>
      </c>
      <c r="Z43" s="3">
        <v>0</v>
      </c>
      <c r="AA43" s="1">
        <v>0</v>
      </c>
      <c r="AB43" s="4">
        <v>0</v>
      </c>
      <c r="AC43" s="3">
        <f t="shared" si="5"/>
        <v>0</v>
      </c>
      <c r="AD43" s="1">
        <f t="shared" si="5"/>
        <v>198</v>
      </c>
      <c r="AE43" s="4">
        <f t="shared" si="5"/>
        <v>3306.8130000000001</v>
      </c>
      <c r="AF43" s="13">
        <f t="shared" si="4"/>
        <v>0</v>
      </c>
      <c r="AG43" s="14">
        <f t="shared" si="4"/>
        <v>0.19800000000000001</v>
      </c>
      <c r="AH43" s="15">
        <f t="shared" si="4"/>
        <v>3.306813</v>
      </c>
    </row>
    <row r="44" spans="1:34" x14ac:dyDescent="0.3">
      <c r="A44" s="19" t="s">
        <v>185</v>
      </c>
      <c r="B44" s="20">
        <v>0</v>
      </c>
      <c r="C44" s="21">
        <v>0</v>
      </c>
      <c r="D44" s="22">
        <v>0</v>
      </c>
      <c r="E44" s="20">
        <v>0</v>
      </c>
      <c r="F44" s="21">
        <v>7418.3941379999997</v>
      </c>
      <c r="G44" s="22">
        <v>614.49800000000005</v>
      </c>
      <c r="H44" s="20">
        <v>0</v>
      </c>
      <c r="I44" s="21">
        <v>0</v>
      </c>
      <c r="J44" s="22">
        <v>0</v>
      </c>
      <c r="K44" s="20">
        <v>0</v>
      </c>
      <c r="L44" s="21">
        <v>0</v>
      </c>
      <c r="M44" s="22">
        <v>0</v>
      </c>
      <c r="N44" s="20">
        <v>0</v>
      </c>
      <c r="O44" s="21">
        <v>0</v>
      </c>
      <c r="P44" s="22">
        <v>0</v>
      </c>
      <c r="Q44" s="20">
        <v>0</v>
      </c>
      <c r="R44" s="21">
        <v>0</v>
      </c>
      <c r="S44" s="22">
        <v>0</v>
      </c>
      <c r="T44" s="20">
        <v>0</v>
      </c>
      <c r="U44" s="21">
        <v>0</v>
      </c>
      <c r="V44" s="22">
        <v>0</v>
      </c>
      <c r="W44" s="20">
        <v>0</v>
      </c>
      <c r="X44" s="21">
        <v>4585</v>
      </c>
      <c r="Y44" s="22">
        <v>0</v>
      </c>
      <c r="Z44" s="20">
        <v>0</v>
      </c>
      <c r="AA44" s="21">
        <v>0</v>
      </c>
      <c r="AB44" s="22">
        <v>0</v>
      </c>
      <c r="AC44" s="20">
        <f t="shared" si="5"/>
        <v>0</v>
      </c>
      <c r="AD44" s="21">
        <f t="shared" si="5"/>
        <v>12003.394138</v>
      </c>
      <c r="AE44" s="22">
        <f t="shared" si="5"/>
        <v>614.49800000000005</v>
      </c>
      <c r="AF44" s="23">
        <f t="shared" si="4"/>
        <v>0</v>
      </c>
      <c r="AG44" s="24">
        <f t="shared" si="4"/>
        <v>12.003394137999999</v>
      </c>
      <c r="AH44" s="25">
        <f t="shared" si="4"/>
        <v>0.6144980000000001</v>
      </c>
    </row>
    <row r="45" spans="1:34" x14ac:dyDescent="0.3">
      <c r="A45" s="11" t="s">
        <v>186</v>
      </c>
      <c r="B45" s="3">
        <v>0</v>
      </c>
      <c r="C45" s="1">
        <v>0</v>
      </c>
      <c r="D45" s="4">
        <v>0</v>
      </c>
      <c r="E45" s="3">
        <v>0</v>
      </c>
      <c r="F45" s="1">
        <v>0</v>
      </c>
      <c r="G45" s="4">
        <v>0</v>
      </c>
      <c r="H45" s="3">
        <v>0</v>
      </c>
      <c r="I45" s="1">
        <v>0</v>
      </c>
      <c r="J45" s="4">
        <v>0</v>
      </c>
      <c r="K45" s="3">
        <v>0</v>
      </c>
      <c r="L45" s="1">
        <v>0</v>
      </c>
      <c r="M45" s="4">
        <v>0</v>
      </c>
      <c r="N45" s="3">
        <v>0</v>
      </c>
      <c r="O45" s="1">
        <v>0</v>
      </c>
      <c r="P45" s="4">
        <v>0</v>
      </c>
      <c r="Q45" s="3">
        <v>0</v>
      </c>
      <c r="R45" s="1">
        <v>0</v>
      </c>
      <c r="S45" s="4">
        <v>0</v>
      </c>
      <c r="T45" s="3">
        <v>0</v>
      </c>
      <c r="U45" s="1">
        <v>116031</v>
      </c>
      <c r="V45" s="4">
        <v>0</v>
      </c>
      <c r="W45" s="3">
        <v>0</v>
      </c>
      <c r="X45" s="1">
        <v>0</v>
      </c>
      <c r="Y45" s="4">
        <v>0</v>
      </c>
      <c r="Z45" s="3">
        <v>0</v>
      </c>
      <c r="AA45" s="1">
        <v>0</v>
      </c>
      <c r="AB45" s="4">
        <v>0</v>
      </c>
      <c r="AC45" s="3">
        <f t="shared" si="5"/>
        <v>0</v>
      </c>
      <c r="AD45" s="1">
        <f t="shared" si="5"/>
        <v>116031</v>
      </c>
      <c r="AE45" s="4">
        <f t="shared" si="5"/>
        <v>0</v>
      </c>
      <c r="AF45" s="13">
        <f t="shared" si="4"/>
        <v>0</v>
      </c>
      <c r="AG45" s="14">
        <f t="shared" si="4"/>
        <v>116.03100000000001</v>
      </c>
      <c r="AH45" s="15">
        <f t="shared" si="4"/>
        <v>0</v>
      </c>
    </row>
    <row r="46" spans="1:34" s="33" customFormat="1" x14ac:dyDescent="0.3">
      <c r="A46" s="26" t="s">
        <v>59</v>
      </c>
      <c r="B46" s="27">
        <f>SUM(B47:B56)</f>
        <v>0</v>
      </c>
      <c r="C46" s="28">
        <f t="shared" ref="C46:AB46" si="8">SUM(C47:C56)</f>
        <v>1999</v>
      </c>
      <c r="D46" s="29">
        <f t="shared" si="8"/>
        <v>0</v>
      </c>
      <c r="E46" s="27">
        <f t="shared" si="8"/>
        <v>0</v>
      </c>
      <c r="F46" s="28">
        <f t="shared" si="8"/>
        <v>37426.786</v>
      </c>
      <c r="G46" s="29">
        <f t="shared" si="8"/>
        <v>0</v>
      </c>
      <c r="H46" s="27">
        <f t="shared" si="8"/>
        <v>0</v>
      </c>
      <c r="I46" s="28">
        <f t="shared" si="8"/>
        <v>0</v>
      </c>
      <c r="J46" s="29">
        <f t="shared" si="8"/>
        <v>2384.06</v>
      </c>
      <c r="K46" s="27">
        <f t="shared" si="8"/>
        <v>0</v>
      </c>
      <c r="L46" s="28">
        <f t="shared" si="8"/>
        <v>0</v>
      </c>
      <c r="M46" s="29">
        <f t="shared" si="8"/>
        <v>948</v>
      </c>
      <c r="N46" s="27">
        <f t="shared" si="8"/>
        <v>0</v>
      </c>
      <c r="O46" s="28">
        <f t="shared" si="8"/>
        <v>0</v>
      </c>
      <c r="P46" s="29">
        <f t="shared" si="8"/>
        <v>0</v>
      </c>
      <c r="Q46" s="27">
        <f t="shared" si="8"/>
        <v>0</v>
      </c>
      <c r="R46" s="28">
        <f t="shared" si="8"/>
        <v>2679</v>
      </c>
      <c r="S46" s="29">
        <f t="shared" si="8"/>
        <v>20589</v>
      </c>
      <c r="T46" s="27">
        <f t="shared" si="8"/>
        <v>0</v>
      </c>
      <c r="U46" s="28">
        <f t="shared" si="8"/>
        <v>16030.380800000001</v>
      </c>
      <c r="V46" s="29">
        <f t="shared" si="8"/>
        <v>115135.47029</v>
      </c>
      <c r="W46" s="27">
        <f t="shared" si="8"/>
        <v>0</v>
      </c>
      <c r="X46" s="28">
        <f t="shared" si="8"/>
        <v>94</v>
      </c>
      <c r="Y46" s="29">
        <f t="shared" si="8"/>
        <v>38007.072</v>
      </c>
      <c r="Z46" s="27">
        <f t="shared" si="8"/>
        <v>0</v>
      </c>
      <c r="AA46" s="28">
        <f t="shared" si="8"/>
        <v>0</v>
      </c>
      <c r="AB46" s="29">
        <f t="shared" si="8"/>
        <v>0</v>
      </c>
      <c r="AC46" s="27">
        <f t="shared" si="5"/>
        <v>0</v>
      </c>
      <c r="AD46" s="28">
        <f t="shared" si="5"/>
        <v>58229.166799999999</v>
      </c>
      <c r="AE46" s="29">
        <f t="shared" si="5"/>
        <v>177063.60229000001</v>
      </c>
      <c r="AF46" s="30">
        <f t="shared" si="4"/>
        <v>0</v>
      </c>
      <c r="AG46" s="31">
        <f t="shared" si="4"/>
        <v>58.229166800000002</v>
      </c>
      <c r="AH46" s="32">
        <f t="shared" si="4"/>
        <v>177.06360229000001</v>
      </c>
    </row>
    <row r="47" spans="1:34" x14ac:dyDescent="0.3">
      <c r="A47" s="11" t="s">
        <v>187</v>
      </c>
      <c r="B47" s="3">
        <v>0</v>
      </c>
      <c r="C47" s="1">
        <v>0</v>
      </c>
      <c r="D47" s="4">
        <v>0</v>
      </c>
      <c r="E47" s="3">
        <v>0</v>
      </c>
      <c r="F47" s="1">
        <v>0</v>
      </c>
      <c r="G47" s="4">
        <v>0</v>
      </c>
      <c r="H47" s="3">
        <v>0</v>
      </c>
      <c r="I47" s="1">
        <v>0</v>
      </c>
      <c r="J47" s="4">
        <v>12.66</v>
      </c>
      <c r="K47" s="3">
        <v>0</v>
      </c>
      <c r="L47" s="1">
        <v>0</v>
      </c>
      <c r="M47" s="4">
        <v>0</v>
      </c>
      <c r="N47" s="3">
        <v>0</v>
      </c>
      <c r="O47" s="1">
        <v>0</v>
      </c>
      <c r="P47" s="4">
        <v>0</v>
      </c>
      <c r="Q47" s="3">
        <v>0</v>
      </c>
      <c r="R47" s="1">
        <v>0</v>
      </c>
      <c r="S47" s="4">
        <v>0</v>
      </c>
      <c r="T47" s="3">
        <v>0</v>
      </c>
      <c r="U47" s="1">
        <v>0</v>
      </c>
      <c r="V47" s="4">
        <v>0</v>
      </c>
      <c r="W47" s="3">
        <v>0</v>
      </c>
      <c r="X47" s="1">
        <v>70</v>
      </c>
      <c r="Y47" s="4">
        <v>0</v>
      </c>
      <c r="Z47" s="3">
        <v>0</v>
      </c>
      <c r="AA47" s="1">
        <v>0</v>
      </c>
      <c r="AB47" s="4">
        <v>0</v>
      </c>
      <c r="AC47" s="3">
        <f t="shared" si="5"/>
        <v>0</v>
      </c>
      <c r="AD47" s="1">
        <f t="shared" si="5"/>
        <v>70</v>
      </c>
      <c r="AE47" s="4">
        <f t="shared" si="5"/>
        <v>12.66</v>
      </c>
      <c r="AF47" s="13">
        <f t="shared" si="4"/>
        <v>0</v>
      </c>
      <c r="AG47" s="14">
        <f t="shared" si="4"/>
        <v>7.0000000000000007E-2</v>
      </c>
      <c r="AH47" s="15">
        <f t="shared" si="4"/>
        <v>1.2659999999999999E-2</v>
      </c>
    </row>
    <row r="48" spans="1:34" x14ac:dyDescent="0.3">
      <c r="A48" s="19" t="s">
        <v>188</v>
      </c>
      <c r="B48" s="20">
        <v>0</v>
      </c>
      <c r="C48" s="21">
        <v>1999</v>
      </c>
      <c r="D48" s="22">
        <v>0</v>
      </c>
      <c r="E48" s="20">
        <v>0</v>
      </c>
      <c r="F48" s="21">
        <v>0</v>
      </c>
      <c r="G48" s="22">
        <v>0</v>
      </c>
      <c r="H48" s="20">
        <v>0</v>
      </c>
      <c r="I48" s="21">
        <v>0</v>
      </c>
      <c r="J48" s="22">
        <v>0</v>
      </c>
      <c r="K48" s="20">
        <v>0</v>
      </c>
      <c r="L48" s="21">
        <v>0</v>
      </c>
      <c r="M48" s="22">
        <v>0</v>
      </c>
      <c r="N48" s="20">
        <v>0</v>
      </c>
      <c r="O48" s="21">
        <v>0</v>
      </c>
      <c r="P48" s="22">
        <v>0</v>
      </c>
      <c r="Q48" s="20">
        <v>0</v>
      </c>
      <c r="R48" s="21">
        <v>0</v>
      </c>
      <c r="S48" s="22">
        <v>0</v>
      </c>
      <c r="T48" s="20">
        <v>0</v>
      </c>
      <c r="U48" s="21">
        <v>0</v>
      </c>
      <c r="V48" s="22">
        <v>0</v>
      </c>
      <c r="W48" s="20">
        <v>0</v>
      </c>
      <c r="X48" s="21">
        <v>0</v>
      </c>
      <c r="Y48" s="22">
        <v>4.1399999999999997</v>
      </c>
      <c r="Z48" s="20">
        <v>0</v>
      </c>
      <c r="AA48" s="21">
        <v>0</v>
      </c>
      <c r="AB48" s="22">
        <v>0</v>
      </c>
      <c r="AC48" s="20">
        <f t="shared" si="5"/>
        <v>0</v>
      </c>
      <c r="AD48" s="21">
        <f t="shared" si="5"/>
        <v>1999</v>
      </c>
      <c r="AE48" s="22">
        <f t="shared" si="5"/>
        <v>4.1399999999999997</v>
      </c>
      <c r="AF48" s="23">
        <f t="shared" si="4"/>
        <v>0</v>
      </c>
      <c r="AG48" s="24">
        <f t="shared" si="4"/>
        <v>1.9990000000000001</v>
      </c>
      <c r="AH48" s="25">
        <f t="shared" si="4"/>
        <v>4.1399999999999996E-3</v>
      </c>
    </row>
    <row r="49" spans="1:34" x14ac:dyDescent="0.3">
      <c r="A49" s="11" t="s">
        <v>189</v>
      </c>
      <c r="B49" s="3">
        <v>0</v>
      </c>
      <c r="C49" s="1">
        <v>0</v>
      </c>
      <c r="D49" s="4">
        <v>0</v>
      </c>
      <c r="E49" s="3">
        <v>0</v>
      </c>
      <c r="F49" s="1">
        <v>0</v>
      </c>
      <c r="G49" s="4">
        <v>0</v>
      </c>
      <c r="H49" s="3">
        <v>0</v>
      </c>
      <c r="I49" s="1">
        <v>0</v>
      </c>
      <c r="J49" s="4">
        <v>433.06</v>
      </c>
      <c r="K49" s="3">
        <v>0</v>
      </c>
      <c r="L49" s="1">
        <v>0</v>
      </c>
      <c r="M49" s="4">
        <v>10</v>
      </c>
      <c r="N49" s="3">
        <v>0</v>
      </c>
      <c r="O49" s="1">
        <v>0</v>
      </c>
      <c r="P49" s="4">
        <v>0</v>
      </c>
      <c r="Q49" s="3">
        <v>0</v>
      </c>
      <c r="R49" s="1">
        <v>0</v>
      </c>
      <c r="S49" s="4">
        <v>266</v>
      </c>
      <c r="T49" s="3">
        <v>0</v>
      </c>
      <c r="U49" s="1">
        <v>0</v>
      </c>
      <c r="V49" s="4">
        <v>0</v>
      </c>
      <c r="W49" s="3">
        <v>0</v>
      </c>
      <c r="X49" s="1">
        <v>0</v>
      </c>
      <c r="Y49" s="4">
        <v>58.361999999999995</v>
      </c>
      <c r="Z49" s="3">
        <v>0</v>
      </c>
      <c r="AA49" s="1">
        <v>0</v>
      </c>
      <c r="AB49" s="4">
        <v>0</v>
      </c>
      <c r="AC49" s="3">
        <f t="shared" si="5"/>
        <v>0</v>
      </c>
      <c r="AD49" s="1">
        <f t="shared" si="5"/>
        <v>0</v>
      </c>
      <c r="AE49" s="4">
        <f t="shared" si="5"/>
        <v>767.42200000000003</v>
      </c>
      <c r="AF49" s="13">
        <f t="shared" si="4"/>
        <v>0</v>
      </c>
      <c r="AG49" s="14">
        <f t="shared" si="4"/>
        <v>0</v>
      </c>
      <c r="AH49" s="15">
        <f t="shared" si="4"/>
        <v>0.76742200000000005</v>
      </c>
    </row>
    <row r="50" spans="1:34" x14ac:dyDescent="0.3">
      <c r="A50" s="19" t="s">
        <v>190</v>
      </c>
      <c r="B50" s="20"/>
      <c r="C50" s="21"/>
      <c r="D50" s="22"/>
      <c r="E50" s="20"/>
      <c r="F50" s="21"/>
      <c r="G50" s="22"/>
      <c r="H50" s="20"/>
      <c r="I50" s="21"/>
      <c r="J50" s="22"/>
      <c r="K50" s="20"/>
      <c r="L50" s="21"/>
      <c r="M50" s="22"/>
      <c r="N50" s="20"/>
      <c r="O50" s="21"/>
      <c r="P50" s="22"/>
      <c r="Q50" s="20"/>
      <c r="R50" s="21"/>
      <c r="S50" s="22"/>
      <c r="T50" s="20"/>
      <c r="U50" s="21"/>
      <c r="V50" s="22"/>
      <c r="W50" s="20"/>
      <c r="X50" s="21"/>
      <c r="Y50" s="22"/>
      <c r="Z50" s="20"/>
      <c r="AA50" s="21"/>
      <c r="AB50" s="22"/>
      <c r="AC50" s="20">
        <f t="shared" si="5"/>
        <v>0</v>
      </c>
      <c r="AD50" s="21">
        <f t="shared" si="5"/>
        <v>0</v>
      </c>
      <c r="AE50" s="22">
        <f t="shared" si="5"/>
        <v>0</v>
      </c>
      <c r="AF50" s="23">
        <f t="shared" si="4"/>
        <v>0</v>
      </c>
      <c r="AG50" s="24">
        <f t="shared" si="4"/>
        <v>0</v>
      </c>
      <c r="AH50" s="25">
        <f t="shared" si="4"/>
        <v>0</v>
      </c>
    </row>
    <row r="51" spans="1:34" x14ac:dyDescent="0.3">
      <c r="A51" s="11" t="s">
        <v>191</v>
      </c>
      <c r="B51" s="3">
        <v>0</v>
      </c>
      <c r="C51" s="1">
        <v>0</v>
      </c>
      <c r="D51" s="4">
        <v>0</v>
      </c>
      <c r="E51" s="3">
        <v>0</v>
      </c>
      <c r="F51" s="9">
        <v>0</v>
      </c>
      <c r="G51" s="10">
        <v>0</v>
      </c>
      <c r="H51" s="8">
        <v>0</v>
      </c>
      <c r="I51" s="9">
        <v>0</v>
      </c>
      <c r="J51" s="10">
        <v>0</v>
      </c>
      <c r="K51" s="8">
        <v>0</v>
      </c>
      <c r="L51" s="9">
        <v>0</v>
      </c>
      <c r="M51" s="10">
        <v>0</v>
      </c>
      <c r="N51" s="8">
        <v>0</v>
      </c>
      <c r="O51" s="9">
        <v>0</v>
      </c>
      <c r="P51" s="10">
        <v>0</v>
      </c>
      <c r="Q51" s="8">
        <v>0</v>
      </c>
      <c r="R51" s="9">
        <v>0</v>
      </c>
      <c r="S51" s="10">
        <v>22</v>
      </c>
      <c r="T51" s="8">
        <v>0</v>
      </c>
      <c r="U51" s="9">
        <v>0</v>
      </c>
      <c r="V51" s="10">
        <v>0</v>
      </c>
      <c r="W51" s="8">
        <v>0</v>
      </c>
      <c r="X51" s="9">
        <v>0</v>
      </c>
      <c r="Y51" s="10">
        <v>1178.8399999999999</v>
      </c>
      <c r="Z51" s="8">
        <v>0</v>
      </c>
      <c r="AA51" s="9">
        <v>0</v>
      </c>
      <c r="AB51" s="10">
        <v>0</v>
      </c>
      <c r="AC51" s="8">
        <f t="shared" si="5"/>
        <v>0</v>
      </c>
      <c r="AD51" s="9">
        <f t="shared" si="5"/>
        <v>0</v>
      </c>
      <c r="AE51" s="10">
        <f t="shared" si="5"/>
        <v>1200.8399999999999</v>
      </c>
      <c r="AF51" s="13">
        <f t="shared" si="4"/>
        <v>0</v>
      </c>
      <c r="AG51" s="14">
        <f t="shared" si="4"/>
        <v>0</v>
      </c>
      <c r="AH51" s="15">
        <f t="shared" si="4"/>
        <v>1.2008399999999999</v>
      </c>
    </row>
    <row r="52" spans="1:34" x14ac:dyDescent="0.3">
      <c r="A52" s="19" t="s">
        <v>192</v>
      </c>
      <c r="B52" s="20">
        <v>0</v>
      </c>
      <c r="C52" s="21">
        <v>0</v>
      </c>
      <c r="D52" s="22">
        <v>0</v>
      </c>
      <c r="E52" s="20">
        <v>0</v>
      </c>
      <c r="F52" s="21">
        <v>0</v>
      </c>
      <c r="G52" s="22">
        <v>0</v>
      </c>
      <c r="H52" s="20">
        <v>0</v>
      </c>
      <c r="I52" s="21">
        <v>0</v>
      </c>
      <c r="J52" s="22">
        <v>0</v>
      </c>
      <c r="K52" s="20">
        <v>0</v>
      </c>
      <c r="L52" s="21">
        <v>0</v>
      </c>
      <c r="M52" s="22">
        <v>0</v>
      </c>
      <c r="N52" s="20">
        <v>0</v>
      </c>
      <c r="O52" s="21">
        <v>0</v>
      </c>
      <c r="P52" s="22">
        <v>0</v>
      </c>
      <c r="Q52" s="20">
        <v>0</v>
      </c>
      <c r="R52" s="21">
        <v>0</v>
      </c>
      <c r="S52" s="22">
        <v>0</v>
      </c>
      <c r="T52" s="20">
        <v>0</v>
      </c>
      <c r="U52" s="21">
        <v>0</v>
      </c>
      <c r="V52" s="22">
        <v>0</v>
      </c>
      <c r="W52" s="20">
        <v>0</v>
      </c>
      <c r="X52" s="21">
        <v>0</v>
      </c>
      <c r="Y52" s="22">
        <v>1266</v>
      </c>
      <c r="Z52" s="20">
        <v>0</v>
      </c>
      <c r="AA52" s="21">
        <v>0</v>
      </c>
      <c r="AB52" s="22">
        <v>0</v>
      </c>
      <c r="AC52" s="20">
        <f t="shared" si="5"/>
        <v>0</v>
      </c>
      <c r="AD52" s="21">
        <f t="shared" si="5"/>
        <v>0</v>
      </c>
      <c r="AE52" s="22">
        <f t="shared" si="5"/>
        <v>1266</v>
      </c>
      <c r="AF52" s="23">
        <f t="shared" si="4"/>
        <v>0</v>
      </c>
      <c r="AG52" s="24">
        <f t="shared" si="4"/>
        <v>0</v>
      </c>
      <c r="AH52" s="25">
        <f t="shared" si="4"/>
        <v>1.266</v>
      </c>
    </row>
    <row r="53" spans="1:34" x14ac:dyDescent="0.3">
      <c r="A53" s="11" t="s">
        <v>193</v>
      </c>
      <c r="B53" s="3"/>
      <c r="C53" s="1"/>
      <c r="D53" s="4"/>
      <c r="E53" s="3"/>
      <c r="F53" s="9"/>
      <c r="G53" s="10"/>
      <c r="H53" s="8"/>
      <c r="I53" s="9"/>
      <c r="J53" s="10"/>
      <c r="K53" s="8"/>
      <c r="L53" s="9"/>
      <c r="M53" s="10"/>
      <c r="N53" s="8"/>
      <c r="O53" s="9"/>
      <c r="P53" s="10"/>
      <c r="Q53" s="8"/>
      <c r="R53" s="9"/>
      <c r="S53" s="10"/>
      <c r="T53" s="8"/>
      <c r="U53" s="9"/>
      <c r="V53" s="10"/>
      <c r="W53" s="8"/>
      <c r="X53" s="9"/>
      <c r="Y53" s="10"/>
      <c r="Z53" s="8"/>
      <c r="AA53" s="9"/>
      <c r="AB53" s="10"/>
      <c r="AC53" s="8">
        <f t="shared" si="5"/>
        <v>0</v>
      </c>
      <c r="AD53" s="9">
        <f t="shared" si="5"/>
        <v>0</v>
      </c>
      <c r="AE53" s="10">
        <f t="shared" si="5"/>
        <v>0</v>
      </c>
      <c r="AF53" s="13">
        <f t="shared" si="4"/>
        <v>0</v>
      </c>
      <c r="AG53" s="14">
        <f t="shared" si="4"/>
        <v>0</v>
      </c>
      <c r="AH53" s="15">
        <f t="shared" si="4"/>
        <v>0</v>
      </c>
    </row>
    <row r="54" spans="1:34" x14ac:dyDescent="0.3">
      <c r="A54" s="19" t="s">
        <v>194</v>
      </c>
      <c r="B54" s="20">
        <v>0</v>
      </c>
      <c r="C54" s="21">
        <v>0</v>
      </c>
      <c r="D54" s="22">
        <v>0</v>
      </c>
      <c r="E54" s="20">
        <v>0</v>
      </c>
      <c r="F54" s="21">
        <v>1696.92</v>
      </c>
      <c r="G54" s="22">
        <v>0</v>
      </c>
      <c r="H54" s="20">
        <v>0</v>
      </c>
      <c r="I54" s="21">
        <v>0</v>
      </c>
      <c r="J54" s="22">
        <v>0</v>
      </c>
      <c r="K54" s="20">
        <v>0</v>
      </c>
      <c r="L54" s="21">
        <v>0</v>
      </c>
      <c r="M54" s="22">
        <v>0</v>
      </c>
      <c r="N54" s="20">
        <v>0</v>
      </c>
      <c r="O54" s="21">
        <v>0</v>
      </c>
      <c r="P54" s="22">
        <v>0</v>
      </c>
      <c r="Q54" s="20">
        <v>0</v>
      </c>
      <c r="R54" s="21">
        <v>2679</v>
      </c>
      <c r="S54" s="22">
        <v>0</v>
      </c>
      <c r="T54" s="20">
        <v>0</v>
      </c>
      <c r="U54" s="21">
        <v>332</v>
      </c>
      <c r="V54" s="22">
        <v>0.81</v>
      </c>
      <c r="W54" s="20">
        <v>0</v>
      </c>
      <c r="X54" s="21">
        <v>0</v>
      </c>
      <c r="Y54" s="22">
        <v>24.73</v>
      </c>
      <c r="Z54" s="20">
        <v>0</v>
      </c>
      <c r="AA54" s="21">
        <v>0</v>
      </c>
      <c r="AB54" s="22">
        <v>0</v>
      </c>
      <c r="AC54" s="20">
        <f t="shared" si="5"/>
        <v>0</v>
      </c>
      <c r="AD54" s="21">
        <f t="shared" si="5"/>
        <v>4707.92</v>
      </c>
      <c r="AE54" s="22">
        <f t="shared" si="5"/>
        <v>25.54</v>
      </c>
      <c r="AF54" s="23">
        <f t="shared" si="4"/>
        <v>0</v>
      </c>
      <c r="AG54" s="24">
        <f t="shared" si="4"/>
        <v>4.7079199999999997</v>
      </c>
      <c r="AH54" s="25">
        <f t="shared" si="4"/>
        <v>2.554E-2</v>
      </c>
    </row>
    <row r="55" spans="1:34" x14ac:dyDescent="0.3">
      <c r="A55" s="11" t="s">
        <v>195</v>
      </c>
      <c r="B55" s="3">
        <v>0</v>
      </c>
      <c r="C55" s="1">
        <v>0</v>
      </c>
      <c r="D55" s="4">
        <v>0</v>
      </c>
      <c r="E55" s="3">
        <v>0</v>
      </c>
      <c r="F55" s="9">
        <v>35729.866000000002</v>
      </c>
      <c r="G55" s="10">
        <v>0</v>
      </c>
      <c r="H55" s="8">
        <v>0</v>
      </c>
      <c r="I55" s="9">
        <v>0</v>
      </c>
      <c r="J55" s="10">
        <v>0</v>
      </c>
      <c r="K55" s="8">
        <v>0</v>
      </c>
      <c r="L55" s="9">
        <v>0</v>
      </c>
      <c r="M55" s="10">
        <v>938</v>
      </c>
      <c r="N55" s="8">
        <v>0</v>
      </c>
      <c r="O55" s="9">
        <v>0</v>
      </c>
      <c r="P55" s="10">
        <v>0</v>
      </c>
      <c r="Q55" s="8">
        <v>0</v>
      </c>
      <c r="R55" s="9">
        <v>0</v>
      </c>
      <c r="S55" s="10">
        <v>0</v>
      </c>
      <c r="T55" s="8">
        <v>0</v>
      </c>
      <c r="U55" s="9">
        <v>15698.380800000001</v>
      </c>
      <c r="V55" s="10">
        <v>34523.570290000003</v>
      </c>
      <c r="W55" s="8">
        <v>0</v>
      </c>
      <c r="X55" s="9">
        <v>24</v>
      </c>
      <c r="Y55" s="10">
        <v>34899.81</v>
      </c>
      <c r="Z55" s="8">
        <v>0</v>
      </c>
      <c r="AA55" s="9">
        <v>0</v>
      </c>
      <c r="AB55" s="10">
        <v>0</v>
      </c>
      <c r="AC55" s="8">
        <f t="shared" si="5"/>
        <v>0</v>
      </c>
      <c r="AD55" s="9">
        <f t="shared" si="5"/>
        <v>51452.246800000001</v>
      </c>
      <c r="AE55" s="10">
        <f t="shared" si="5"/>
        <v>70361.380290000001</v>
      </c>
      <c r="AF55" s="13">
        <f t="shared" si="4"/>
        <v>0</v>
      </c>
      <c r="AG55" s="14">
        <f t="shared" si="4"/>
        <v>51.452246799999998</v>
      </c>
      <c r="AH55" s="15">
        <f t="shared" si="4"/>
        <v>70.36138029</v>
      </c>
    </row>
    <row r="56" spans="1:34" x14ac:dyDescent="0.3">
      <c r="A56" s="19" t="s">
        <v>196</v>
      </c>
      <c r="B56" s="20">
        <v>0</v>
      </c>
      <c r="C56" s="21">
        <v>0</v>
      </c>
      <c r="D56" s="22">
        <v>0</v>
      </c>
      <c r="E56" s="20">
        <v>0</v>
      </c>
      <c r="F56" s="21">
        <v>0</v>
      </c>
      <c r="G56" s="22">
        <v>0</v>
      </c>
      <c r="H56" s="20">
        <v>0</v>
      </c>
      <c r="I56" s="21">
        <v>0</v>
      </c>
      <c r="J56" s="22">
        <v>1938.34</v>
      </c>
      <c r="K56" s="20">
        <v>0</v>
      </c>
      <c r="L56" s="21">
        <v>0</v>
      </c>
      <c r="M56" s="22">
        <v>0</v>
      </c>
      <c r="N56" s="20">
        <v>0</v>
      </c>
      <c r="O56" s="21">
        <v>0</v>
      </c>
      <c r="P56" s="22">
        <v>0</v>
      </c>
      <c r="Q56" s="20">
        <v>0</v>
      </c>
      <c r="R56" s="21">
        <v>0</v>
      </c>
      <c r="S56" s="22">
        <v>20301</v>
      </c>
      <c r="T56" s="20">
        <v>0</v>
      </c>
      <c r="U56" s="21">
        <v>0</v>
      </c>
      <c r="V56" s="22">
        <v>80611.09</v>
      </c>
      <c r="W56" s="20">
        <v>0</v>
      </c>
      <c r="X56" s="21">
        <v>0</v>
      </c>
      <c r="Y56" s="22">
        <v>575.19000000000005</v>
      </c>
      <c r="Z56" s="20">
        <v>0</v>
      </c>
      <c r="AA56" s="21">
        <v>0</v>
      </c>
      <c r="AB56" s="22">
        <v>0</v>
      </c>
      <c r="AC56" s="20">
        <f t="shared" si="5"/>
        <v>0</v>
      </c>
      <c r="AD56" s="21">
        <f t="shared" si="5"/>
        <v>0</v>
      </c>
      <c r="AE56" s="22">
        <f t="shared" si="5"/>
        <v>103425.62</v>
      </c>
      <c r="AF56" s="23">
        <f t="shared" si="4"/>
        <v>0</v>
      </c>
      <c r="AG56" s="24">
        <f t="shared" si="4"/>
        <v>0</v>
      </c>
      <c r="AH56" s="25">
        <f t="shared" si="4"/>
        <v>103.42562</v>
      </c>
    </row>
    <row r="57" spans="1:34" s="33" customFormat="1" x14ac:dyDescent="0.3">
      <c r="A57" s="26" t="s">
        <v>72</v>
      </c>
      <c r="B57" s="27">
        <f>SUM(B58:B68)</f>
        <v>0</v>
      </c>
      <c r="C57" s="28">
        <f t="shared" ref="C57:AB57" si="9">SUM(C58:C68)</f>
        <v>0</v>
      </c>
      <c r="D57" s="29">
        <f t="shared" si="9"/>
        <v>0</v>
      </c>
      <c r="E57" s="27">
        <f t="shared" si="9"/>
        <v>0</v>
      </c>
      <c r="F57" s="28">
        <f t="shared" si="9"/>
        <v>132767.69699999999</v>
      </c>
      <c r="G57" s="29">
        <f t="shared" si="9"/>
        <v>18868</v>
      </c>
      <c r="H57" s="27">
        <f t="shared" si="9"/>
        <v>0</v>
      </c>
      <c r="I57" s="28">
        <f t="shared" si="9"/>
        <v>0</v>
      </c>
      <c r="J57" s="29">
        <f t="shared" si="9"/>
        <v>18743.919999999998</v>
      </c>
      <c r="K57" s="27">
        <f t="shared" si="9"/>
        <v>0</v>
      </c>
      <c r="L57" s="28">
        <f t="shared" si="9"/>
        <v>7</v>
      </c>
      <c r="M57" s="29">
        <f t="shared" si="9"/>
        <v>2258</v>
      </c>
      <c r="N57" s="27">
        <f t="shared" si="9"/>
        <v>0</v>
      </c>
      <c r="O57" s="28">
        <f t="shared" si="9"/>
        <v>0</v>
      </c>
      <c r="P57" s="29">
        <f t="shared" si="9"/>
        <v>42.944000000000003</v>
      </c>
      <c r="Q57" s="27">
        <f t="shared" si="9"/>
        <v>0</v>
      </c>
      <c r="R57" s="28">
        <f t="shared" si="9"/>
        <v>4705</v>
      </c>
      <c r="S57" s="29">
        <f t="shared" si="9"/>
        <v>1791</v>
      </c>
      <c r="T57" s="27">
        <f t="shared" si="9"/>
        <v>0</v>
      </c>
      <c r="U57" s="28">
        <f t="shared" si="9"/>
        <v>802249.92519472295</v>
      </c>
      <c r="V57" s="29">
        <f t="shared" si="9"/>
        <v>272503.32750000001</v>
      </c>
      <c r="W57" s="27">
        <f t="shared" si="9"/>
        <v>0</v>
      </c>
      <c r="X57" s="28">
        <f t="shared" si="9"/>
        <v>4420</v>
      </c>
      <c r="Y57" s="29">
        <f t="shared" si="9"/>
        <v>5343.79</v>
      </c>
      <c r="Z57" s="27">
        <f t="shared" si="9"/>
        <v>0</v>
      </c>
      <c r="AA57" s="28">
        <f t="shared" si="9"/>
        <v>0</v>
      </c>
      <c r="AB57" s="29">
        <f t="shared" si="9"/>
        <v>0</v>
      </c>
      <c r="AC57" s="27">
        <f t="shared" si="5"/>
        <v>0</v>
      </c>
      <c r="AD57" s="28">
        <f t="shared" si="5"/>
        <v>944149.62219472299</v>
      </c>
      <c r="AE57" s="29">
        <f t="shared" si="5"/>
        <v>319550.98149999999</v>
      </c>
      <c r="AF57" s="30">
        <f t="shared" si="4"/>
        <v>0</v>
      </c>
      <c r="AG57" s="31">
        <f t="shared" si="4"/>
        <v>944.14962219472295</v>
      </c>
      <c r="AH57" s="32">
        <f t="shared" si="4"/>
        <v>319.55098149999998</v>
      </c>
    </row>
    <row r="58" spans="1:34" x14ac:dyDescent="0.3">
      <c r="A58" s="11" t="s">
        <v>197</v>
      </c>
      <c r="B58" s="3">
        <v>0</v>
      </c>
      <c r="C58" s="1">
        <v>0</v>
      </c>
      <c r="D58" s="4">
        <v>0</v>
      </c>
      <c r="E58" s="3">
        <v>0</v>
      </c>
      <c r="F58" s="9">
        <v>120.411</v>
      </c>
      <c r="G58" s="10">
        <v>0</v>
      </c>
      <c r="H58" s="8">
        <v>0</v>
      </c>
      <c r="I58" s="9">
        <v>0</v>
      </c>
      <c r="J58" s="10">
        <v>317.95</v>
      </c>
      <c r="K58" s="8">
        <v>0</v>
      </c>
      <c r="L58" s="9">
        <v>0</v>
      </c>
      <c r="M58" s="10">
        <v>2</v>
      </c>
      <c r="N58" s="8">
        <v>0</v>
      </c>
      <c r="O58" s="9">
        <v>0</v>
      </c>
      <c r="P58" s="10">
        <v>42.944000000000003</v>
      </c>
      <c r="Q58" s="8">
        <v>0</v>
      </c>
      <c r="R58" s="9">
        <v>0</v>
      </c>
      <c r="S58" s="10">
        <v>0</v>
      </c>
      <c r="T58" s="8">
        <v>0</v>
      </c>
      <c r="U58" s="9">
        <v>787506</v>
      </c>
      <c r="V58" s="10">
        <v>165113.87</v>
      </c>
      <c r="W58" s="8">
        <v>0</v>
      </c>
      <c r="X58" s="9">
        <v>0</v>
      </c>
      <c r="Y58" s="10">
        <v>607.03</v>
      </c>
      <c r="Z58" s="8">
        <v>0</v>
      </c>
      <c r="AA58" s="9">
        <v>0</v>
      </c>
      <c r="AB58" s="10">
        <v>0</v>
      </c>
      <c r="AC58" s="8">
        <f t="shared" si="5"/>
        <v>0</v>
      </c>
      <c r="AD58" s="9">
        <f t="shared" si="5"/>
        <v>787626.41099999996</v>
      </c>
      <c r="AE58" s="10">
        <f t="shared" si="5"/>
        <v>166083.79399999999</v>
      </c>
      <c r="AF58" s="13">
        <f t="shared" si="4"/>
        <v>0</v>
      </c>
      <c r="AG58" s="14">
        <f t="shared" si="4"/>
        <v>787.62641099999996</v>
      </c>
      <c r="AH58" s="15">
        <f t="shared" si="4"/>
        <v>166.08379399999998</v>
      </c>
    </row>
    <row r="59" spans="1:34" x14ac:dyDescent="0.3">
      <c r="A59" s="19" t="s">
        <v>198</v>
      </c>
      <c r="B59" s="20">
        <v>0</v>
      </c>
      <c r="C59" s="21">
        <v>0</v>
      </c>
      <c r="D59" s="22">
        <v>0</v>
      </c>
      <c r="E59" s="20">
        <v>0</v>
      </c>
      <c r="F59" s="21">
        <v>15037.520999999999</v>
      </c>
      <c r="G59" s="22">
        <v>7381</v>
      </c>
      <c r="H59" s="20">
        <v>0</v>
      </c>
      <c r="I59" s="21">
        <v>0</v>
      </c>
      <c r="J59" s="22">
        <v>542.44000000000005</v>
      </c>
      <c r="K59" s="20">
        <v>0</v>
      </c>
      <c r="L59" s="21">
        <v>0</v>
      </c>
      <c r="M59" s="22">
        <v>2</v>
      </c>
      <c r="N59" s="20">
        <v>0</v>
      </c>
      <c r="O59" s="21">
        <v>0</v>
      </c>
      <c r="P59" s="22">
        <v>0</v>
      </c>
      <c r="Q59" s="20">
        <v>0</v>
      </c>
      <c r="R59" s="21">
        <v>0</v>
      </c>
      <c r="S59" s="22">
        <v>305</v>
      </c>
      <c r="T59" s="20">
        <v>0</v>
      </c>
      <c r="U59" s="21">
        <v>0</v>
      </c>
      <c r="V59" s="22">
        <v>363.7</v>
      </c>
      <c r="W59" s="20">
        <v>0</v>
      </c>
      <c r="X59" s="21">
        <v>0</v>
      </c>
      <c r="Y59" s="22">
        <v>0</v>
      </c>
      <c r="Z59" s="20">
        <v>0</v>
      </c>
      <c r="AA59" s="21">
        <v>0</v>
      </c>
      <c r="AB59" s="22">
        <v>0</v>
      </c>
      <c r="AC59" s="20">
        <f t="shared" si="5"/>
        <v>0</v>
      </c>
      <c r="AD59" s="21">
        <f t="shared" si="5"/>
        <v>15037.520999999999</v>
      </c>
      <c r="AE59" s="22">
        <f t="shared" si="5"/>
        <v>8594.14</v>
      </c>
      <c r="AF59" s="23">
        <f t="shared" si="4"/>
        <v>0</v>
      </c>
      <c r="AG59" s="24">
        <f t="shared" si="4"/>
        <v>15.037520999999998</v>
      </c>
      <c r="AH59" s="25">
        <f t="shared" si="4"/>
        <v>8.5941399999999994</v>
      </c>
    </row>
    <row r="60" spans="1:34" x14ac:dyDescent="0.3">
      <c r="A60" s="11" t="s">
        <v>290</v>
      </c>
      <c r="B60" s="3">
        <v>0</v>
      </c>
      <c r="C60" s="1">
        <v>0</v>
      </c>
      <c r="D60" s="4">
        <v>0</v>
      </c>
      <c r="E60" s="3">
        <v>0</v>
      </c>
      <c r="F60" s="9">
        <v>1239.0899999999999</v>
      </c>
      <c r="G60" s="10">
        <v>0</v>
      </c>
      <c r="H60" s="8">
        <v>0</v>
      </c>
      <c r="I60" s="9">
        <v>0</v>
      </c>
      <c r="J60" s="10">
        <v>0</v>
      </c>
      <c r="K60" s="8">
        <v>0</v>
      </c>
      <c r="L60" s="9">
        <v>0</v>
      </c>
      <c r="M60" s="10">
        <v>0</v>
      </c>
      <c r="N60" s="8">
        <v>0</v>
      </c>
      <c r="O60" s="9">
        <v>0</v>
      </c>
      <c r="P60" s="10">
        <v>0</v>
      </c>
      <c r="Q60" s="8">
        <v>0</v>
      </c>
      <c r="R60" s="9">
        <v>4374</v>
      </c>
      <c r="S60" s="10">
        <v>0</v>
      </c>
      <c r="T60" s="8">
        <v>0</v>
      </c>
      <c r="U60" s="9">
        <v>14108</v>
      </c>
      <c r="V60" s="10">
        <v>0</v>
      </c>
      <c r="W60" s="8">
        <v>0</v>
      </c>
      <c r="X60" s="9">
        <v>0</v>
      </c>
      <c r="Y60" s="10">
        <v>256.64</v>
      </c>
      <c r="Z60" s="8">
        <v>0</v>
      </c>
      <c r="AA60" s="9">
        <v>0</v>
      </c>
      <c r="AB60" s="10">
        <v>0</v>
      </c>
      <c r="AC60" s="8">
        <f t="shared" si="5"/>
        <v>0</v>
      </c>
      <c r="AD60" s="9">
        <f t="shared" si="5"/>
        <v>19721.09</v>
      </c>
      <c r="AE60" s="10">
        <f t="shared" si="5"/>
        <v>256.64</v>
      </c>
      <c r="AF60" s="13">
        <f t="shared" si="4"/>
        <v>0</v>
      </c>
      <c r="AG60" s="14">
        <f t="shared" si="4"/>
        <v>19.72109</v>
      </c>
      <c r="AH60" s="15">
        <f t="shared" si="4"/>
        <v>0.25663999999999998</v>
      </c>
    </row>
    <row r="61" spans="1:34" x14ac:dyDescent="0.3">
      <c r="A61" s="19" t="s">
        <v>200</v>
      </c>
      <c r="B61" s="20">
        <v>0</v>
      </c>
      <c r="C61" s="21">
        <v>0</v>
      </c>
      <c r="D61" s="22">
        <v>0</v>
      </c>
      <c r="E61" s="20">
        <v>0</v>
      </c>
      <c r="F61" s="21">
        <v>8236.6719999999987</v>
      </c>
      <c r="G61" s="22">
        <v>3501</v>
      </c>
      <c r="H61" s="20">
        <v>0</v>
      </c>
      <c r="I61" s="21">
        <v>0</v>
      </c>
      <c r="J61" s="22">
        <v>1263.6500000000001</v>
      </c>
      <c r="K61" s="20">
        <v>0</v>
      </c>
      <c r="L61" s="21">
        <v>0</v>
      </c>
      <c r="M61" s="22">
        <v>1504</v>
      </c>
      <c r="N61" s="20">
        <v>0</v>
      </c>
      <c r="O61" s="21">
        <v>0</v>
      </c>
      <c r="P61" s="22">
        <v>0</v>
      </c>
      <c r="Q61" s="20">
        <v>0</v>
      </c>
      <c r="R61" s="21">
        <v>0</v>
      </c>
      <c r="S61" s="22">
        <v>58</v>
      </c>
      <c r="T61" s="20">
        <v>0</v>
      </c>
      <c r="U61" s="21">
        <v>60.925194722928133</v>
      </c>
      <c r="V61" s="22">
        <v>2001.2275</v>
      </c>
      <c r="W61" s="20">
        <v>0</v>
      </c>
      <c r="X61" s="21">
        <v>0</v>
      </c>
      <c r="Y61" s="22">
        <v>566.05999999999995</v>
      </c>
      <c r="Z61" s="20">
        <v>0</v>
      </c>
      <c r="AA61" s="21">
        <v>0</v>
      </c>
      <c r="AB61" s="22">
        <v>0</v>
      </c>
      <c r="AC61" s="20">
        <f t="shared" si="5"/>
        <v>0</v>
      </c>
      <c r="AD61" s="21">
        <f t="shared" si="5"/>
        <v>8297.5971947229264</v>
      </c>
      <c r="AE61" s="22">
        <f t="shared" si="5"/>
        <v>8893.9375</v>
      </c>
      <c r="AF61" s="23">
        <f t="shared" si="4"/>
        <v>0</v>
      </c>
      <c r="AG61" s="24">
        <f t="shared" si="4"/>
        <v>8.2975971947229272</v>
      </c>
      <c r="AH61" s="25">
        <f t="shared" si="4"/>
        <v>8.8939374999999998</v>
      </c>
    </row>
    <row r="62" spans="1:34" x14ac:dyDescent="0.3">
      <c r="A62" s="11" t="s">
        <v>291</v>
      </c>
      <c r="B62" s="3"/>
      <c r="C62" s="1"/>
      <c r="D62" s="4"/>
      <c r="E62" s="3"/>
      <c r="F62" s="9"/>
      <c r="G62" s="10"/>
      <c r="H62" s="8"/>
      <c r="I62" s="9"/>
      <c r="J62" s="10"/>
      <c r="K62" s="8"/>
      <c r="L62" s="9"/>
      <c r="M62" s="10"/>
      <c r="N62" s="8"/>
      <c r="O62" s="9"/>
      <c r="P62" s="10"/>
      <c r="Q62" s="8"/>
      <c r="R62" s="9"/>
      <c r="S62" s="10"/>
      <c r="T62" s="8"/>
      <c r="U62" s="9"/>
      <c r="V62" s="10"/>
      <c r="W62" s="8"/>
      <c r="X62" s="9"/>
      <c r="Y62" s="10"/>
      <c r="Z62" s="8"/>
      <c r="AA62" s="9"/>
      <c r="AB62" s="10"/>
      <c r="AC62" s="8">
        <f t="shared" si="5"/>
        <v>0</v>
      </c>
      <c r="AD62" s="9">
        <f t="shared" si="5"/>
        <v>0</v>
      </c>
      <c r="AE62" s="10">
        <f t="shared" si="5"/>
        <v>0</v>
      </c>
      <c r="AF62" s="13">
        <f t="shared" si="4"/>
        <v>0</v>
      </c>
      <c r="AG62" s="14">
        <f t="shared" si="4"/>
        <v>0</v>
      </c>
      <c r="AH62" s="15">
        <f t="shared" si="4"/>
        <v>0</v>
      </c>
    </row>
    <row r="63" spans="1:34" x14ac:dyDescent="0.3">
      <c r="A63" s="19" t="s">
        <v>202</v>
      </c>
      <c r="B63" s="20">
        <v>0</v>
      </c>
      <c r="C63" s="21">
        <v>0</v>
      </c>
      <c r="D63" s="22">
        <v>0</v>
      </c>
      <c r="E63" s="20">
        <v>0</v>
      </c>
      <c r="F63" s="21">
        <v>0</v>
      </c>
      <c r="G63" s="22">
        <v>0</v>
      </c>
      <c r="H63" s="20">
        <v>0</v>
      </c>
      <c r="I63" s="21">
        <v>0</v>
      </c>
      <c r="J63" s="22">
        <v>0</v>
      </c>
      <c r="K63" s="20">
        <v>0</v>
      </c>
      <c r="L63" s="21">
        <v>0</v>
      </c>
      <c r="M63" s="22">
        <v>0</v>
      </c>
      <c r="N63" s="20">
        <v>0</v>
      </c>
      <c r="O63" s="21">
        <v>0</v>
      </c>
      <c r="P63" s="22">
        <v>0</v>
      </c>
      <c r="Q63" s="20">
        <v>0</v>
      </c>
      <c r="R63" s="21">
        <v>0</v>
      </c>
      <c r="S63" s="22">
        <v>0</v>
      </c>
      <c r="T63" s="20">
        <v>0</v>
      </c>
      <c r="U63" s="21">
        <v>0</v>
      </c>
      <c r="V63" s="22">
        <v>0</v>
      </c>
      <c r="W63" s="20">
        <v>0</v>
      </c>
      <c r="X63" s="21">
        <v>0</v>
      </c>
      <c r="Y63" s="22">
        <v>139.30000000000001</v>
      </c>
      <c r="Z63" s="20">
        <v>0</v>
      </c>
      <c r="AA63" s="21">
        <v>0</v>
      </c>
      <c r="AB63" s="22">
        <v>0</v>
      </c>
      <c r="AC63" s="20">
        <f t="shared" si="5"/>
        <v>0</v>
      </c>
      <c r="AD63" s="21">
        <f t="shared" si="5"/>
        <v>0</v>
      </c>
      <c r="AE63" s="22">
        <f t="shared" si="5"/>
        <v>139.30000000000001</v>
      </c>
      <c r="AF63" s="23">
        <f t="shared" si="4"/>
        <v>0</v>
      </c>
      <c r="AG63" s="24">
        <f t="shared" si="4"/>
        <v>0</v>
      </c>
      <c r="AH63" s="25">
        <f t="shared" si="4"/>
        <v>0.13930000000000001</v>
      </c>
    </row>
    <row r="64" spans="1:34" x14ac:dyDescent="0.3">
      <c r="A64" s="11" t="s">
        <v>203</v>
      </c>
      <c r="B64" s="3">
        <v>0</v>
      </c>
      <c r="C64" s="1">
        <v>0</v>
      </c>
      <c r="D64" s="4">
        <v>0</v>
      </c>
      <c r="E64" s="3">
        <v>0</v>
      </c>
      <c r="F64" s="9">
        <v>108134.003</v>
      </c>
      <c r="G64" s="10">
        <v>928</v>
      </c>
      <c r="H64" s="8">
        <v>0</v>
      </c>
      <c r="I64" s="9">
        <v>0</v>
      </c>
      <c r="J64" s="10">
        <v>0</v>
      </c>
      <c r="K64" s="8">
        <v>0</v>
      </c>
      <c r="L64" s="9">
        <v>7</v>
      </c>
      <c r="M64" s="10">
        <v>455</v>
      </c>
      <c r="N64" s="8">
        <v>0</v>
      </c>
      <c r="O64" s="9">
        <v>0</v>
      </c>
      <c r="P64" s="10">
        <v>0</v>
      </c>
      <c r="Q64" s="8">
        <v>0</v>
      </c>
      <c r="R64" s="9">
        <v>331</v>
      </c>
      <c r="S64" s="10">
        <v>0</v>
      </c>
      <c r="T64" s="8">
        <v>0</v>
      </c>
      <c r="U64" s="9">
        <v>575</v>
      </c>
      <c r="V64" s="10">
        <v>1130.5</v>
      </c>
      <c r="W64" s="8">
        <v>0</v>
      </c>
      <c r="X64" s="9">
        <v>4420</v>
      </c>
      <c r="Y64" s="10">
        <v>1532.93</v>
      </c>
      <c r="Z64" s="8">
        <v>0</v>
      </c>
      <c r="AA64" s="9">
        <v>0</v>
      </c>
      <c r="AB64" s="10">
        <v>0</v>
      </c>
      <c r="AC64" s="8">
        <f t="shared" si="5"/>
        <v>0</v>
      </c>
      <c r="AD64" s="9">
        <f t="shared" si="5"/>
        <v>113467.003</v>
      </c>
      <c r="AE64" s="10">
        <f t="shared" si="5"/>
        <v>4046.4300000000003</v>
      </c>
      <c r="AF64" s="13">
        <f t="shared" si="4"/>
        <v>0</v>
      </c>
      <c r="AG64" s="14">
        <f t="shared" si="4"/>
        <v>113.46700299999999</v>
      </c>
      <c r="AH64" s="15">
        <f t="shared" si="4"/>
        <v>4.04643</v>
      </c>
    </row>
    <row r="65" spans="1:34" x14ac:dyDescent="0.3">
      <c r="A65" s="19" t="s">
        <v>204</v>
      </c>
      <c r="B65" s="20">
        <v>0</v>
      </c>
      <c r="C65" s="21">
        <v>0</v>
      </c>
      <c r="D65" s="22">
        <v>0</v>
      </c>
      <c r="E65" s="20">
        <v>0</v>
      </c>
      <c r="F65" s="21">
        <v>0</v>
      </c>
      <c r="G65" s="22">
        <v>6953</v>
      </c>
      <c r="H65" s="20">
        <v>0</v>
      </c>
      <c r="I65" s="21">
        <v>0</v>
      </c>
      <c r="J65" s="22">
        <v>12.74</v>
      </c>
      <c r="K65" s="20">
        <v>0</v>
      </c>
      <c r="L65" s="21">
        <v>0</v>
      </c>
      <c r="M65" s="22">
        <v>277</v>
      </c>
      <c r="N65" s="20">
        <v>0</v>
      </c>
      <c r="O65" s="21">
        <v>0</v>
      </c>
      <c r="P65" s="22">
        <v>0</v>
      </c>
      <c r="Q65" s="20">
        <v>0</v>
      </c>
      <c r="R65" s="21">
        <v>0</v>
      </c>
      <c r="S65" s="22">
        <v>239</v>
      </c>
      <c r="T65" s="20">
        <v>0</v>
      </c>
      <c r="U65" s="21">
        <v>0</v>
      </c>
      <c r="V65" s="22">
        <v>1186.6400000000001</v>
      </c>
      <c r="W65" s="20">
        <v>0</v>
      </c>
      <c r="X65" s="21">
        <v>0</v>
      </c>
      <c r="Y65" s="22">
        <v>480.96</v>
      </c>
      <c r="Z65" s="20">
        <v>0</v>
      </c>
      <c r="AA65" s="21">
        <v>0</v>
      </c>
      <c r="AB65" s="22">
        <v>0</v>
      </c>
      <c r="AC65" s="20">
        <f t="shared" si="5"/>
        <v>0</v>
      </c>
      <c r="AD65" s="21">
        <f t="shared" si="5"/>
        <v>0</v>
      </c>
      <c r="AE65" s="22">
        <f t="shared" si="5"/>
        <v>9149.34</v>
      </c>
      <c r="AF65" s="23">
        <f t="shared" si="4"/>
        <v>0</v>
      </c>
      <c r="AG65" s="24">
        <f t="shared" si="4"/>
        <v>0</v>
      </c>
      <c r="AH65" s="25">
        <f t="shared" si="4"/>
        <v>9.1493400000000005</v>
      </c>
    </row>
    <row r="66" spans="1:34" x14ac:dyDescent="0.3">
      <c r="A66" s="11" t="s">
        <v>205</v>
      </c>
      <c r="B66" s="3">
        <v>0</v>
      </c>
      <c r="C66" s="1">
        <v>0</v>
      </c>
      <c r="D66" s="4">
        <v>0</v>
      </c>
      <c r="E66" s="3">
        <v>0</v>
      </c>
      <c r="F66" s="9">
        <v>0</v>
      </c>
      <c r="G66" s="10">
        <v>0</v>
      </c>
      <c r="H66" s="8">
        <v>0</v>
      </c>
      <c r="I66" s="9">
        <v>0</v>
      </c>
      <c r="J66" s="10">
        <v>0</v>
      </c>
      <c r="K66" s="8">
        <v>0</v>
      </c>
      <c r="L66" s="9">
        <v>0</v>
      </c>
      <c r="M66" s="10">
        <v>0</v>
      </c>
      <c r="N66" s="8">
        <v>0</v>
      </c>
      <c r="O66" s="9">
        <v>0</v>
      </c>
      <c r="P66" s="10">
        <v>0</v>
      </c>
      <c r="Q66" s="8">
        <v>0</v>
      </c>
      <c r="R66" s="9">
        <v>0</v>
      </c>
      <c r="S66" s="10">
        <v>0</v>
      </c>
      <c r="T66" s="8">
        <v>0</v>
      </c>
      <c r="U66" s="9">
        <v>0</v>
      </c>
      <c r="V66" s="10">
        <v>0</v>
      </c>
      <c r="W66" s="8">
        <v>0</v>
      </c>
      <c r="X66" s="9">
        <v>0</v>
      </c>
      <c r="Y66" s="10">
        <v>1513.38</v>
      </c>
      <c r="Z66" s="8">
        <v>0</v>
      </c>
      <c r="AA66" s="9">
        <v>0</v>
      </c>
      <c r="AB66" s="10">
        <v>0</v>
      </c>
      <c r="AC66" s="8">
        <f t="shared" si="5"/>
        <v>0</v>
      </c>
      <c r="AD66" s="9">
        <f t="shared" si="5"/>
        <v>0</v>
      </c>
      <c r="AE66" s="10">
        <f t="shared" si="5"/>
        <v>1513.38</v>
      </c>
      <c r="AF66" s="13">
        <f t="shared" si="4"/>
        <v>0</v>
      </c>
      <c r="AG66" s="14">
        <f t="shared" si="4"/>
        <v>0</v>
      </c>
      <c r="AH66" s="15">
        <f t="shared" si="4"/>
        <v>1.5133800000000002</v>
      </c>
    </row>
    <row r="67" spans="1:34" x14ac:dyDescent="0.3">
      <c r="A67" s="19" t="s">
        <v>206</v>
      </c>
      <c r="B67" s="20">
        <v>0</v>
      </c>
      <c r="C67" s="21">
        <v>0</v>
      </c>
      <c r="D67" s="22">
        <v>0</v>
      </c>
      <c r="E67" s="20">
        <v>0</v>
      </c>
      <c r="F67" s="21">
        <v>0</v>
      </c>
      <c r="G67" s="22">
        <v>105</v>
      </c>
      <c r="H67" s="20">
        <v>0</v>
      </c>
      <c r="I67" s="21">
        <v>0</v>
      </c>
      <c r="J67" s="22">
        <v>15025.66</v>
      </c>
      <c r="K67" s="20">
        <v>0</v>
      </c>
      <c r="L67" s="21">
        <v>0</v>
      </c>
      <c r="M67" s="22">
        <v>18</v>
      </c>
      <c r="N67" s="20">
        <v>0</v>
      </c>
      <c r="O67" s="21">
        <v>0</v>
      </c>
      <c r="P67" s="22">
        <v>0</v>
      </c>
      <c r="Q67" s="20">
        <v>0</v>
      </c>
      <c r="R67" s="21">
        <v>0</v>
      </c>
      <c r="S67" s="22">
        <v>1148</v>
      </c>
      <c r="T67" s="20">
        <v>0</v>
      </c>
      <c r="U67" s="21">
        <v>0</v>
      </c>
      <c r="V67" s="22">
        <v>102177.9</v>
      </c>
      <c r="W67" s="20">
        <v>0</v>
      </c>
      <c r="X67" s="21">
        <v>0</v>
      </c>
      <c r="Y67" s="22">
        <v>247.49</v>
      </c>
      <c r="Z67" s="20">
        <v>0</v>
      </c>
      <c r="AA67" s="21">
        <v>0</v>
      </c>
      <c r="AB67" s="22">
        <v>0</v>
      </c>
      <c r="AC67" s="20">
        <f t="shared" si="5"/>
        <v>0</v>
      </c>
      <c r="AD67" s="21">
        <f t="shared" si="5"/>
        <v>0</v>
      </c>
      <c r="AE67" s="22">
        <f t="shared" si="5"/>
        <v>118722.05</v>
      </c>
      <c r="AF67" s="23">
        <f t="shared" si="4"/>
        <v>0</v>
      </c>
      <c r="AG67" s="24">
        <f t="shared" si="4"/>
        <v>0</v>
      </c>
      <c r="AH67" s="25">
        <f t="shared" si="4"/>
        <v>118.72205</v>
      </c>
    </row>
    <row r="68" spans="1:34" x14ac:dyDescent="0.3">
      <c r="A68" s="11" t="s">
        <v>207</v>
      </c>
      <c r="B68" s="3">
        <v>0</v>
      </c>
      <c r="C68" s="1">
        <v>0</v>
      </c>
      <c r="D68" s="4">
        <v>0</v>
      </c>
      <c r="E68" s="3">
        <v>0</v>
      </c>
      <c r="F68" s="1">
        <v>0</v>
      </c>
      <c r="G68" s="4">
        <v>0</v>
      </c>
      <c r="H68" s="3">
        <v>0</v>
      </c>
      <c r="I68" s="1">
        <v>0</v>
      </c>
      <c r="J68" s="4">
        <v>1581.48</v>
      </c>
      <c r="K68" s="3">
        <v>0</v>
      </c>
      <c r="L68" s="1">
        <v>0</v>
      </c>
      <c r="M68" s="4">
        <v>0</v>
      </c>
      <c r="N68" s="3">
        <v>0</v>
      </c>
      <c r="O68" s="1">
        <v>0</v>
      </c>
      <c r="P68" s="4">
        <v>0</v>
      </c>
      <c r="Q68" s="3">
        <v>0</v>
      </c>
      <c r="R68" s="1">
        <v>0</v>
      </c>
      <c r="S68" s="4">
        <v>41</v>
      </c>
      <c r="T68" s="3">
        <v>0</v>
      </c>
      <c r="U68" s="1">
        <v>0</v>
      </c>
      <c r="V68" s="4">
        <v>529.49</v>
      </c>
      <c r="W68" s="3">
        <v>0</v>
      </c>
      <c r="X68" s="1">
        <v>0</v>
      </c>
      <c r="Y68" s="4">
        <v>0</v>
      </c>
      <c r="Z68" s="3">
        <v>0</v>
      </c>
      <c r="AA68" s="1">
        <v>0</v>
      </c>
      <c r="AB68" s="4">
        <v>0</v>
      </c>
      <c r="AC68" s="3">
        <f t="shared" si="5"/>
        <v>0</v>
      </c>
      <c r="AD68" s="1">
        <f t="shared" si="5"/>
        <v>0</v>
      </c>
      <c r="AE68" s="4">
        <f t="shared" si="5"/>
        <v>2151.9700000000003</v>
      </c>
      <c r="AF68" s="13">
        <f t="shared" si="4"/>
        <v>0</v>
      </c>
      <c r="AG68" s="14">
        <f t="shared" si="4"/>
        <v>0</v>
      </c>
      <c r="AH68" s="15">
        <f t="shared" si="4"/>
        <v>2.1519700000000004</v>
      </c>
    </row>
    <row r="69" spans="1:34" s="33" customFormat="1" x14ac:dyDescent="0.3">
      <c r="A69" s="26" t="s">
        <v>84</v>
      </c>
      <c r="B69" s="27">
        <f>SUM(B70:B112)</f>
        <v>0</v>
      </c>
      <c r="C69" s="28">
        <f t="shared" ref="C69:AB69" si="10">SUM(C70:C112)</f>
        <v>0</v>
      </c>
      <c r="D69" s="29">
        <f t="shared" si="10"/>
        <v>0</v>
      </c>
      <c r="E69" s="27">
        <f t="shared" si="10"/>
        <v>0</v>
      </c>
      <c r="F69" s="28">
        <f t="shared" si="10"/>
        <v>128131.08099999999</v>
      </c>
      <c r="G69" s="29">
        <f t="shared" si="10"/>
        <v>3123</v>
      </c>
      <c r="H69" s="27">
        <f t="shared" si="10"/>
        <v>0</v>
      </c>
      <c r="I69" s="28">
        <f t="shared" si="10"/>
        <v>1</v>
      </c>
      <c r="J69" s="29">
        <f t="shared" si="10"/>
        <v>1961277.3000000003</v>
      </c>
      <c r="K69" s="27">
        <f t="shared" si="10"/>
        <v>0</v>
      </c>
      <c r="L69" s="28">
        <f t="shared" si="10"/>
        <v>58950</v>
      </c>
      <c r="M69" s="29">
        <f t="shared" si="10"/>
        <v>14130</v>
      </c>
      <c r="N69" s="27">
        <f t="shared" si="10"/>
        <v>0</v>
      </c>
      <c r="O69" s="28">
        <f t="shared" si="10"/>
        <v>695707.50899999996</v>
      </c>
      <c r="P69" s="29">
        <f t="shared" si="10"/>
        <v>183038.10299999997</v>
      </c>
      <c r="Q69" s="27">
        <f t="shared" si="10"/>
        <v>0</v>
      </c>
      <c r="R69" s="28">
        <f t="shared" si="10"/>
        <v>938</v>
      </c>
      <c r="S69" s="29">
        <f t="shared" si="10"/>
        <v>216412</v>
      </c>
      <c r="T69" s="27">
        <f t="shared" si="10"/>
        <v>0</v>
      </c>
      <c r="U69" s="28">
        <f t="shared" si="10"/>
        <v>50</v>
      </c>
      <c r="V69" s="29">
        <f t="shared" si="10"/>
        <v>152932.17180000001</v>
      </c>
      <c r="W69" s="27">
        <f t="shared" si="10"/>
        <v>0</v>
      </c>
      <c r="X69" s="28">
        <f t="shared" si="10"/>
        <v>1781733.97</v>
      </c>
      <c r="Y69" s="29">
        <f t="shared" si="10"/>
        <v>1053677.9399999997</v>
      </c>
      <c r="Z69" s="27">
        <f t="shared" si="10"/>
        <v>0</v>
      </c>
      <c r="AA69" s="28">
        <f t="shared" si="10"/>
        <v>1.56</v>
      </c>
      <c r="AB69" s="29">
        <f t="shared" si="10"/>
        <v>0</v>
      </c>
      <c r="AC69" s="27">
        <f t="shared" si="5"/>
        <v>0</v>
      </c>
      <c r="AD69" s="28">
        <f t="shared" si="5"/>
        <v>2665513.1199999996</v>
      </c>
      <c r="AE69" s="29">
        <f t="shared" si="5"/>
        <v>3584590.5148</v>
      </c>
      <c r="AF69" s="30">
        <f t="shared" ref="AF69:AH132" si="11">AC69/1000</f>
        <v>0</v>
      </c>
      <c r="AG69" s="31">
        <f t="shared" si="11"/>
        <v>2665.5131199999996</v>
      </c>
      <c r="AH69" s="32">
        <f t="shared" si="11"/>
        <v>3584.5905148000002</v>
      </c>
    </row>
    <row r="70" spans="1:34" x14ac:dyDescent="0.3">
      <c r="A70" s="11" t="s">
        <v>208</v>
      </c>
      <c r="B70" s="3">
        <v>0</v>
      </c>
      <c r="C70" s="1">
        <v>0</v>
      </c>
      <c r="D70" s="4">
        <v>0</v>
      </c>
      <c r="E70" s="3">
        <v>0</v>
      </c>
      <c r="F70" s="1">
        <v>187.25</v>
      </c>
      <c r="G70" s="4">
        <v>0</v>
      </c>
      <c r="H70" s="3">
        <v>0</v>
      </c>
      <c r="I70" s="1">
        <v>0</v>
      </c>
      <c r="J70" s="4">
        <v>0</v>
      </c>
      <c r="K70" s="3">
        <v>0</v>
      </c>
      <c r="L70" s="1">
        <v>0</v>
      </c>
      <c r="M70" s="4">
        <v>0</v>
      </c>
      <c r="N70" s="3">
        <v>0</v>
      </c>
      <c r="O70" s="1">
        <v>0</v>
      </c>
      <c r="P70" s="4">
        <v>0</v>
      </c>
      <c r="Q70" s="3">
        <v>0</v>
      </c>
      <c r="R70" s="1">
        <v>0</v>
      </c>
      <c r="S70" s="4">
        <v>0</v>
      </c>
      <c r="T70" s="3">
        <v>0</v>
      </c>
      <c r="U70" s="1">
        <v>0</v>
      </c>
      <c r="V70" s="4">
        <v>0</v>
      </c>
      <c r="W70" s="3">
        <v>0</v>
      </c>
      <c r="X70" s="1">
        <v>0</v>
      </c>
      <c r="Y70" s="4">
        <v>0</v>
      </c>
      <c r="Z70" s="3">
        <v>0</v>
      </c>
      <c r="AA70" s="1">
        <v>0</v>
      </c>
      <c r="AB70" s="4">
        <v>0</v>
      </c>
      <c r="AC70" s="3">
        <f t="shared" si="5"/>
        <v>0</v>
      </c>
      <c r="AD70" s="1">
        <f t="shared" si="5"/>
        <v>187.25</v>
      </c>
      <c r="AE70" s="4">
        <f t="shared" si="5"/>
        <v>0</v>
      </c>
      <c r="AF70" s="13">
        <f t="shared" si="11"/>
        <v>0</v>
      </c>
      <c r="AG70" s="14">
        <f t="shared" si="11"/>
        <v>0.18725</v>
      </c>
      <c r="AH70" s="15">
        <f t="shared" si="11"/>
        <v>0</v>
      </c>
    </row>
    <row r="71" spans="1:34" x14ac:dyDescent="0.3">
      <c r="A71" s="19" t="s">
        <v>209</v>
      </c>
      <c r="B71" s="20">
        <v>0</v>
      </c>
      <c r="C71" s="21">
        <v>0</v>
      </c>
      <c r="D71" s="22">
        <v>0</v>
      </c>
      <c r="E71" s="20">
        <v>0</v>
      </c>
      <c r="F71" s="21">
        <v>0</v>
      </c>
      <c r="G71" s="22">
        <v>0</v>
      </c>
      <c r="H71" s="20">
        <v>0</v>
      </c>
      <c r="I71" s="21">
        <v>0</v>
      </c>
      <c r="J71" s="22">
        <v>0</v>
      </c>
      <c r="K71" s="20">
        <v>0</v>
      </c>
      <c r="L71" s="21">
        <v>0</v>
      </c>
      <c r="M71" s="22">
        <v>0</v>
      </c>
      <c r="N71" s="20">
        <v>0</v>
      </c>
      <c r="O71" s="21">
        <v>0</v>
      </c>
      <c r="P71" s="22">
        <v>0</v>
      </c>
      <c r="Q71" s="20">
        <v>0</v>
      </c>
      <c r="R71" s="21">
        <v>0</v>
      </c>
      <c r="S71" s="22">
        <v>0</v>
      </c>
      <c r="T71" s="20">
        <v>0</v>
      </c>
      <c r="U71" s="21">
        <v>0</v>
      </c>
      <c r="V71" s="22">
        <v>0</v>
      </c>
      <c r="W71" s="20">
        <v>0</v>
      </c>
      <c r="X71" s="21">
        <v>0</v>
      </c>
      <c r="Y71" s="22">
        <v>2.194</v>
      </c>
      <c r="Z71" s="20">
        <v>0</v>
      </c>
      <c r="AA71" s="21">
        <v>0</v>
      </c>
      <c r="AB71" s="22">
        <v>0</v>
      </c>
      <c r="AC71" s="20">
        <f t="shared" si="5"/>
        <v>0</v>
      </c>
      <c r="AD71" s="21">
        <f t="shared" si="5"/>
        <v>0</v>
      </c>
      <c r="AE71" s="22">
        <f t="shared" si="5"/>
        <v>2.194</v>
      </c>
      <c r="AF71" s="23">
        <f t="shared" si="11"/>
        <v>0</v>
      </c>
      <c r="AG71" s="24">
        <f t="shared" si="11"/>
        <v>0</v>
      </c>
      <c r="AH71" s="25">
        <f t="shared" si="11"/>
        <v>2.1939999999999998E-3</v>
      </c>
    </row>
    <row r="72" spans="1:34" x14ac:dyDescent="0.3">
      <c r="A72" s="11" t="s">
        <v>210</v>
      </c>
      <c r="B72" s="3">
        <v>0</v>
      </c>
      <c r="C72" s="1">
        <v>0</v>
      </c>
      <c r="D72" s="4">
        <v>0</v>
      </c>
      <c r="E72" s="3">
        <v>0</v>
      </c>
      <c r="F72" s="1">
        <v>0</v>
      </c>
      <c r="G72" s="4">
        <v>0</v>
      </c>
      <c r="H72" s="3">
        <v>0</v>
      </c>
      <c r="I72" s="1">
        <v>0</v>
      </c>
      <c r="J72" s="4">
        <v>16056.64</v>
      </c>
      <c r="K72" s="3">
        <v>0</v>
      </c>
      <c r="L72" s="1">
        <v>0</v>
      </c>
      <c r="M72" s="4">
        <v>0</v>
      </c>
      <c r="N72" s="3">
        <v>0</v>
      </c>
      <c r="O72" s="1">
        <v>0</v>
      </c>
      <c r="P72" s="4">
        <v>0</v>
      </c>
      <c r="Q72" s="3">
        <v>0</v>
      </c>
      <c r="R72" s="1">
        <v>0</v>
      </c>
      <c r="S72" s="4">
        <v>0</v>
      </c>
      <c r="T72" s="3">
        <v>0</v>
      </c>
      <c r="U72" s="1">
        <v>0</v>
      </c>
      <c r="V72" s="4">
        <v>0</v>
      </c>
      <c r="W72" s="3">
        <v>0</v>
      </c>
      <c r="X72" s="1">
        <v>0</v>
      </c>
      <c r="Y72" s="4">
        <v>7402.2960000000003</v>
      </c>
      <c r="Z72" s="3">
        <v>0</v>
      </c>
      <c r="AA72" s="1">
        <v>0</v>
      </c>
      <c r="AB72" s="4">
        <v>0</v>
      </c>
      <c r="AC72" s="3">
        <f t="shared" si="5"/>
        <v>0</v>
      </c>
      <c r="AD72" s="1">
        <f t="shared" si="5"/>
        <v>0</v>
      </c>
      <c r="AE72" s="4">
        <f t="shared" si="5"/>
        <v>23458.936000000002</v>
      </c>
      <c r="AF72" s="13">
        <f t="shared" si="11"/>
        <v>0</v>
      </c>
      <c r="AG72" s="14">
        <f t="shared" si="11"/>
        <v>0</v>
      </c>
      <c r="AH72" s="15">
        <f t="shared" si="11"/>
        <v>23.458936000000001</v>
      </c>
    </row>
    <row r="73" spans="1:34" x14ac:dyDescent="0.3">
      <c r="A73" s="19" t="s">
        <v>211</v>
      </c>
      <c r="B73" s="20">
        <v>0</v>
      </c>
      <c r="C73" s="21">
        <v>0</v>
      </c>
      <c r="D73" s="22">
        <v>0</v>
      </c>
      <c r="E73" s="20">
        <v>0</v>
      </c>
      <c r="F73" s="21">
        <v>0</v>
      </c>
      <c r="G73" s="22">
        <v>0</v>
      </c>
      <c r="H73" s="20">
        <v>0</v>
      </c>
      <c r="I73" s="21">
        <v>0</v>
      </c>
      <c r="J73" s="22">
        <v>0</v>
      </c>
      <c r="K73" s="20">
        <v>0</v>
      </c>
      <c r="L73" s="21">
        <v>0</v>
      </c>
      <c r="M73" s="22">
        <v>0</v>
      </c>
      <c r="N73" s="20">
        <v>0</v>
      </c>
      <c r="O73" s="21">
        <v>0</v>
      </c>
      <c r="P73" s="22">
        <v>3347.63</v>
      </c>
      <c r="Q73" s="20">
        <v>0</v>
      </c>
      <c r="R73" s="21">
        <v>0</v>
      </c>
      <c r="S73" s="22">
        <v>0</v>
      </c>
      <c r="T73" s="20">
        <v>0</v>
      </c>
      <c r="U73" s="21">
        <v>0</v>
      </c>
      <c r="V73" s="22">
        <v>0</v>
      </c>
      <c r="W73" s="20">
        <v>0</v>
      </c>
      <c r="X73" s="21">
        <v>0</v>
      </c>
      <c r="Y73" s="22">
        <v>254.32</v>
      </c>
      <c r="Z73" s="20">
        <v>0</v>
      </c>
      <c r="AA73" s="21">
        <v>0</v>
      </c>
      <c r="AB73" s="22">
        <v>0</v>
      </c>
      <c r="AC73" s="20">
        <f t="shared" si="5"/>
        <v>0</v>
      </c>
      <c r="AD73" s="21">
        <f t="shared" si="5"/>
        <v>0</v>
      </c>
      <c r="AE73" s="22">
        <f t="shared" si="5"/>
        <v>3601.9500000000003</v>
      </c>
      <c r="AF73" s="23">
        <f t="shared" si="11"/>
        <v>0</v>
      </c>
      <c r="AG73" s="24">
        <f t="shared" si="11"/>
        <v>0</v>
      </c>
      <c r="AH73" s="25">
        <f t="shared" si="11"/>
        <v>3.6019500000000004</v>
      </c>
    </row>
    <row r="74" spans="1:34" x14ac:dyDescent="0.3">
      <c r="A74" s="11" t="s">
        <v>212</v>
      </c>
      <c r="B74" s="3">
        <v>0</v>
      </c>
      <c r="C74" s="1">
        <v>0</v>
      </c>
      <c r="D74" s="4">
        <v>0</v>
      </c>
      <c r="E74" s="3">
        <v>0</v>
      </c>
      <c r="F74" s="9">
        <v>14384.451999999999</v>
      </c>
      <c r="G74" s="10">
        <v>0</v>
      </c>
      <c r="H74" s="8">
        <v>0</v>
      </c>
      <c r="I74" s="9">
        <v>0</v>
      </c>
      <c r="J74" s="10">
        <v>87156.54</v>
      </c>
      <c r="K74" s="8">
        <v>0</v>
      </c>
      <c r="L74" s="9">
        <v>0</v>
      </c>
      <c r="M74" s="10">
        <v>0</v>
      </c>
      <c r="N74" s="8">
        <v>0</v>
      </c>
      <c r="O74" s="9">
        <v>0</v>
      </c>
      <c r="P74" s="10">
        <v>0</v>
      </c>
      <c r="Q74" s="8">
        <v>0</v>
      </c>
      <c r="R74" s="9">
        <v>0</v>
      </c>
      <c r="S74" s="10">
        <v>384</v>
      </c>
      <c r="T74" s="8">
        <v>0</v>
      </c>
      <c r="U74" s="9">
        <v>0</v>
      </c>
      <c r="V74" s="10">
        <v>15175</v>
      </c>
      <c r="W74" s="8">
        <v>0</v>
      </c>
      <c r="X74" s="9">
        <v>0</v>
      </c>
      <c r="Y74" s="10">
        <v>130964.22</v>
      </c>
      <c r="Z74" s="8">
        <v>0</v>
      </c>
      <c r="AA74" s="9">
        <v>0</v>
      </c>
      <c r="AB74" s="10">
        <v>0</v>
      </c>
      <c r="AC74" s="8">
        <f t="shared" si="5"/>
        <v>0</v>
      </c>
      <c r="AD74" s="9">
        <f t="shared" si="5"/>
        <v>14384.451999999999</v>
      </c>
      <c r="AE74" s="10">
        <f t="shared" si="5"/>
        <v>233679.76</v>
      </c>
      <c r="AF74" s="13">
        <f t="shared" si="11"/>
        <v>0</v>
      </c>
      <c r="AG74" s="14">
        <f t="shared" si="11"/>
        <v>14.384452</v>
      </c>
      <c r="AH74" s="15">
        <f t="shared" si="11"/>
        <v>233.67976000000002</v>
      </c>
    </row>
    <row r="75" spans="1:34" x14ac:dyDescent="0.3">
      <c r="A75" s="19" t="s">
        <v>213</v>
      </c>
      <c r="B75" s="20">
        <v>0</v>
      </c>
      <c r="C75" s="21">
        <v>0</v>
      </c>
      <c r="D75" s="22">
        <v>0</v>
      </c>
      <c r="E75" s="20">
        <v>0</v>
      </c>
      <c r="F75" s="21">
        <v>0</v>
      </c>
      <c r="G75" s="22">
        <v>0</v>
      </c>
      <c r="H75" s="20">
        <v>0</v>
      </c>
      <c r="I75" s="21">
        <v>0</v>
      </c>
      <c r="J75" s="22">
        <v>245.55</v>
      </c>
      <c r="K75" s="20">
        <v>0</v>
      </c>
      <c r="L75" s="21">
        <v>0</v>
      </c>
      <c r="M75" s="22">
        <v>0</v>
      </c>
      <c r="N75" s="20">
        <v>0</v>
      </c>
      <c r="O75" s="21">
        <v>0</v>
      </c>
      <c r="P75" s="22">
        <v>0</v>
      </c>
      <c r="Q75" s="20">
        <v>0</v>
      </c>
      <c r="R75" s="21">
        <v>0</v>
      </c>
      <c r="S75" s="22">
        <v>0</v>
      </c>
      <c r="T75" s="20">
        <v>0</v>
      </c>
      <c r="U75" s="21">
        <v>0</v>
      </c>
      <c r="V75" s="22">
        <v>0</v>
      </c>
      <c r="W75" s="20">
        <v>0</v>
      </c>
      <c r="X75" s="21">
        <v>0</v>
      </c>
      <c r="Y75" s="22">
        <v>0</v>
      </c>
      <c r="Z75" s="20">
        <v>0</v>
      </c>
      <c r="AA75" s="21">
        <v>0</v>
      </c>
      <c r="AB75" s="22">
        <v>0</v>
      </c>
      <c r="AC75" s="20">
        <f t="shared" si="5"/>
        <v>0</v>
      </c>
      <c r="AD75" s="21">
        <f t="shared" si="5"/>
        <v>0</v>
      </c>
      <c r="AE75" s="22">
        <f t="shared" si="5"/>
        <v>245.55</v>
      </c>
      <c r="AF75" s="23">
        <f t="shared" si="11"/>
        <v>0</v>
      </c>
      <c r="AG75" s="24">
        <f t="shared" si="11"/>
        <v>0</v>
      </c>
      <c r="AH75" s="25">
        <f t="shared" si="11"/>
        <v>0.24555000000000002</v>
      </c>
    </row>
    <row r="76" spans="1:34" x14ac:dyDescent="0.3">
      <c r="A76" s="11" t="s">
        <v>214</v>
      </c>
      <c r="B76" s="3">
        <v>0</v>
      </c>
      <c r="C76" s="1">
        <v>0</v>
      </c>
      <c r="D76" s="4">
        <v>0</v>
      </c>
      <c r="E76" s="3">
        <v>0</v>
      </c>
      <c r="F76" s="9">
        <v>3748.9790000000003</v>
      </c>
      <c r="G76" s="10">
        <v>0</v>
      </c>
      <c r="H76" s="8">
        <v>0</v>
      </c>
      <c r="I76" s="9">
        <v>0</v>
      </c>
      <c r="J76" s="10">
        <v>36810.28</v>
      </c>
      <c r="K76" s="8">
        <v>0</v>
      </c>
      <c r="L76" s="9">
        <v>0</v>
      </c>
      <c r="M76" s="10">
        <v>13</v>
      </c>
      <c r="N76" s="8">
        <v>0</v>
      </c>
      <c r="O76" s="9">
        <v>0</v>
      </c>
      <c r="P76" s="10">
        <v>0</v>
      </c>
      <c r="Q76" s="8">
        <v>0</v>
      </c>
      <c r="R76" s="9">
        <v>0</v>
      </c>
      <c r="S76" s="10">
        <v>0</v>
      </c>
      <c r="T76" s="8">
        <v>0</v>
      </c>
      <c r="U76" s="9">
        <v>0</v>
      </c>
      <c r="V76" s="10">
        <v>712.72672</v>
      </c>
      <c r="W76" s="8">
        <v>0</v>
      </c>
      <c r="X76" s="9">
        <v>0</v>
      </c>
      <c r="Y76" s="10">
        <v>5271.75</v>
      </c>
      <c r="Z76" s="8">
        <v>0</v>
      </c>
      <c r="AA76" s="9">
        <v>0</v>
      </c>
      <c r="AB76" s="10">
        <v>0</v>
      </c>
      <c r="AC76" s="8">
        <f t="shared" si="5"/>
        <v>0</v>
      </c>
      <c r="AD76" s="9">
        <f t="shared" si="5"/>
        <v>3748.9790000000003</v>
      </c>
      <c r="AE76" s="10">
        <f t="shared" si="5"/>
        <v>42807.756719999998</v>
      </c>
      <c r="AF76" s="13">
        <f t="shared" si="11"/>
        <v>0</v>
      </c>
      <c r="AG76" s="14">
        <f t="shared" si="11"/>
        <v>3.7489790000000003</v>
      </c>
      <c r="AH76" s="15">
        <f t="shared" si="11"/>
        <v>42.80775672</v>
      </c>
    </row>
    <row r="77" spans="1:34" x14ac:dyDescent="0.3">
      <c r="A77" s="19" t="s">
        <v>215</v>
      </c>
      <c r="B77" s="20">
        <v>0</v>
      </c>
      <c r="C77" s="21">
        <v>0</v>
      </c>
      <c r="D77" s="22">
        <v>0</v>
      </c>
      <c r="E77" s="20">
        <v>0</v>
      </c>
      <c r="F77" s="21">
        <v>0</v>
      </c>
      <c r="G77" s="22">
        <v>0</v>
      </c>
      <c r="H77" s="20">
        <v>0</v>
      </c>
      <c r="I77" s="21">
        <v>0</v>
      </c>
      <c r="J77" s="22">
        <v>12.76</v>
      </c>
      <c r="K77" s="20">
        <v>0</v>
      </c>
      <c r="L77" s="21">
        <v>0</v>
      </c>
      <c r="M77" s="22">
        <v>0</v>
      </c>
      <c r="N77" s="20">
        <v>0</v>
      </c>
      <c r="O77" s="21">
        <v>0</v>
      </c>
      <c r="P77" s="22">
        <v>0</v>
      </c>
      <c r="Q77" s="20">
        <v>0</v>
      </c>
      <c r="R77" s="21">
        <v>0</v>
      </c>
      <c r="S77" s="22">
        <v>0</v>
      </c>
      <c r="T77" s="20">
        <v>0</v>
      </c>
      <c r="U77" s="21">
        <v>0</v>
      </c>
      <c r="V77" s="22">
        <v>0</v>
      </c>
      <c r="W77" s="20">
        <v>0</v>
      </c>
      <c r="X77" s="21">
        <v>0</v>
      </c>
      <c r="Y77" s="22">
        <v>417.65599999999995</v>
      </c>
      <c r="Z77" s="20">
        <v>0</v>
      </c>
      <c r="AA77" s="21">
        <v>0</v>
      </c>
      <c r="AB77" s="22">
        <v>0</v>
      </c>
      <c r="AC77" s="20">
        <f t="shared" si="5"/>
        <v>0</v>
      </c>
      <c r="AD77" s="21">
        <f t="shared" si="5"/>
        <v>0</v>
      </c>
      <c r="AE77" s="22">
        <f t="shared" si="5"/>
        <v>430.41599999999994</v>
      </c>
      <c r="AF77" s="23">
        <f t="shared" si="11"/>
        <v>0</v>
      </c>
      <c r="AG77" s="24">
        <f t="shared" si="11"/>
        <v>0</v>
      </c>
      <c r="AH77" s="25">
        <f t="shared" si="11"/>
        <v>0.43041599999999997</v>
      </c>
    </row>
    <row r="78" spans="1:34" x14ac:dyDescent="0.3">
      <c r="A78" s="11" t="s">
        <v>216</v>
      </c>
      <c r="B78" s="3">
        <v>0</v>
      </c>
      <c r="C78" s="1">
        <v>0</v>
      </c>
      <c r="D78" s="4">
        <v>0</v>
      </c>
      <c r="E78" s="3">
        <v>0</v>
      </c>
      <c r="F78" s="9">
        <v>0</v>
      </c>
      <c r="G78" s="10">
        <v>0</v>
      </c>
      <c r="H78" s="8">
        <v>0</v>
      </c>
      <c r="I78" s="9">
        <v>0</v>
      </c>
      <c r="J78" s="10">
        <v>23727.43</v>
      </c>
      <c r="K78" s="8">
        <v>0</v>
      </c>
      <c r="L78" s="9">
        <v>0</v>
      </c>
      <c r="M78" s="10">
        <v>36</v>
      </c>
      <c r="N78" s="8">
        <v>0</v>
      </c>
      <c r="O78" s="9">
        <v>0</v>
      </c>
      <c r="P78" s="10">
        <v>0</v>
      </c>
      <c r="Q78" s="8">
        <v>0</v>
      </c>
      <c r="R78" s="9">
        <v>0</v>
      </c>
      <c r="S78" s="10">
        <v>8</v>
      </c>
      <c r="T78" s="8">
        <v>0</v>
      </c>
      <c r="U78" s="9">
        <v>0</v>
      </c>
      <c r="V78" s="10">
        <v>0</v>
      </c>
      <c r="W78" s="8">
        <v>0</v>
      </c>
      <c r="X78" s="9">
        <v>0</v>
      </c>
      <c r="Y78" s="10">
        <v>24258.603999999999</v>
      </c>
      <c r="Z78" s="8">
        <v>0</v>
      </c>
      <c r="AA78" s="9">
        <v>0</v>
      </c>
      <c r="AB78" s="10">
        <v>0</v>
      </c>
      <c r="AC78" s="8">
        <f t="shared" si="5"/>
        <v>0</v>
      </c>
      <c r="AD78" s="9">
        <f t="shared" si="5"/>
        <v>0</v>
      </c>
      <c r="AE78" s="10">
        <f t="shared" si="5"/>
        <v>48030.034</v>
      </c>
      <c r="AF78" s="13">
        <f t="shared" si="11"/>
        <v>0</v>
      </c>
      <c r="AG78" s="14">
        <f t="shared" si="11"/>
        <v>0</v>
      </c>
      <c r="AH78" s="15">
        <f t="shared" si="11"/>
        <v>48.030034000000001</v>
      </c>
    </row>
    <row r="79" spans="1:34" x14ac:dyDescent="0.3">
      <c r="A79" s="19" t="s">
        <v>217</v>
      </c>
      <c r="B79" s="20">
        <v>0</v>
      </c>
      <c r="C79" s="21">
        <v>0</v>
      </c>
      <c r="D79" s="22">
        <v>0</v>
      </c>
      <c r="E79" s="20">
        <v>0</v>
      </c>
      <c r="F79" s="21">
        <v>0</v>
      </c>
      <c r="G79" s="22">
        <v>2416</v>
      </c>
      <c r="H79" s="20">
        <v>0</v>
      </c>
      <c r="I79" s="21">
        <v>0</v>
      </c>
      <c r="J79" s="22">
        <v>10153.18</v>
      </c>
      <c r="K79" s="20">
        <v>0</v>
      </c>
      <c r="L79" s="21">
        <v>0</v>
      </c>
      <c r="M79" s="22">
        <v>0</v>
      </c>
      <c r="N79" s="20">
        <v>0</v>
      </c>
      <c r="O79" s="21">
        <v>0</v>
      </c>
      <c r="P79" s="22">
        <v>0</v>
      </c>
      <c r="Q79" s="20">
        <v>0</v>
      </c>
      <c r="R79" s="21">
        <v>0</v>
      </c>
      <c r="S79" s="22">
        <v>0</v>
      </c>
      <c r="T79" s="20">
        <v>0</v>
      </c>
      <c r="U79" s="21">
        <v>0</v>
      </c>
      <c r="V79" s="22">
        <v>61.274999999999999</v>
      </c>
      <c r="W79" s="20">
        <v>0</v>
      </c>
      <c r="X79" s="21">
        <v>0</v>
      </c>
      <c r="Y79" s="22">
        <v>9411.7860000000001</v>
      </c>
      <c r="Z79" s="20">
        <v>0</v>
      </c>
      <c r="AA79" s="21">
        <v>0</v>
      </c>
      <c r="AB79" s="22">
        <v>0</v>
      </c>
      <c r="AC79" s="20">
        <f t="shared" si="5"/>
        <v>0</v>
      </c>
      <c r="AD79" s="21">
        <f t="shared" si="5"/>
        <v>0</v>
      </c>
      <c r="AE79" s="22">
        <f t="shared" si="5"/>
        <v>22042.241000000002</v>
      </c>
      <c r="AF79" s="23">
        <f t="shared" si="11"/>
        <v>0</v>
      </c>
      <c r="AG79" s="24">
        <f t="shared" si="11"/>
        <v>0</v>
      </c>
      <c r="AH79" s="25">
        <f t="shared" si="11"/>
        <v>22.042241000000001</v>
      </c>
    </row>
    <row r="80" spans="1:34" x14ac:dyDescent="0.3">
      <c r="A80" s="11" t="s">
        <v>218</v>
      </c>
      <c r="B80" s="3">
        <v>0</v>
      </c>
      <c r="C80" s="1">
        <v>0</v>
      </c>
      <c r="D80" s="4">
        <v>0</v>
      </c>
      <c r="E80" s="3">
        <v>0</v>
      </c>
      <c r="F80" s="9">
        <v>0</v>
      </c>
      <c r="G80" s="10">
        <v>0</v>
      </c>
      <c r="H80" s="8">
        <v>0</v>
      </c>
      <c r="I80" s="9">
        <v>0</v>
      </c>
      <c r="J80" s="10">
        <v>3.04</v>
      </c>
      <c r="K80" s="8">
        <v>0</v>
      </c>
      <c r="L80" s="9">
        <v>0</v>
      </c>
      <c r="M80" s="10">
        <v>0</v>
      </c>
      <c r="N80" s="8">
        <v>0</v>
      </c>
      <c r="O80" s="9">
        <v>0</v>
      </c>
      <c r="P80" s="10">
        <v>0</v>
      </c>
      <c r="Q80" s="8">
        <v>0</v>
      </c>
      <c r="R80" s="9">
        <v>0</v>
      </c>
      <c r="S80" s="10">
        <v>0</v>
      </c>
      <c r="T80" s="8">
        <v>0</v>
      </c>
      <c r="U80" s="9">
        <v>0</v>
      </c>
      <c r="V80" s="10">
        <v>0</v>
      </c>
      <c r="W80" s="8">
        <v>0</v>
      </c>
      <c r="X80" s="9">
        <v>0</v>
      </c>
      <c r="Y80" s="10">
        <v>749.04</v>
      </c>
      <c r="Z80" s="8">
        <v>0</v>
      </c>
      <c r="AA80" s="9">
        <v>0</v>
      </c>
      <c r="AB80" s="10">
        <v>0</v>
      </c>
      <c r="AC80" s="8">
        <f t="shared" si="5"/>
        <v>0</v>
      </c>
      <c r="AD80" s="9">
        <f t="shared" si="5"/>
        <v>0</v>
      </c>
      <c r="AE80" s="10">
        <f t="shared" si="5"/>
        <v>752.07999999999993</v>
      </c>
      <c r="AF80" s="13">
        <f t="shared" si="11"/>
        <v>0</v>
      </c>
      <c r="AG80" s="14">
        <f t="shared" si="11"/>
        <v>0</v>
      </c>
      <c r="AH80" s="15">
        <f t="shared" si="11"/>
        <v>0.75207999999999997</v>
      </c>
    </row>
    <row r="81" spans="1:34" x14ac:dyDescent="0.3">
      <c r="A81" s="19" t="s">
        <v>219</v>
      </c>
      <c r="B81" s="20">
        <v>0</v>
      </c>
      <c r="C81" s="21">
        <v>0</v>
      </c>
      <c r="D81" s="22">
        <v>0</v>
      </c>
      <c r="E81" s="20">
        <v>0</v>
      </c>
      <c r="F81" s="21">
        <v>0</v>
      </c>
      <c r="G81" s="22">
        <v>0</v>
      </c>
      <c r="H81" s="20">
        <v>0</v>
      </c>
      <c r="I81" s="21">
        <v>0</v>
      </c>
      <c r="J81" s="22">
        <v>2594.6</v>
      </c>
      <c r="K81" s="20">
        <v>0</v>
      </c>
      <c r="L81" s="21">
        <v>0</v>
      </c>
      <c r="M81" s="22">
        <v>0</v>
      </c>
      <c r="N81" s="20">
        <v>0</v>
      </c>
      <c r="O81" s="21">
        <v>0</v>
      </c>
      <c r="P81" s="22">
        <v>0</v>
      </c>
      <c r="Q81" s="20">
        <v>0</v>
      </c>
      <c r="R81" s="21">
        <v>332</v>
      </c>
      <c r="S81" s="22">
        <v>0</v>
      </c>
      <c r="T81" s="20">
        <v>0</v>
      </c>
      <c r="U81" s="21">
        <v>0</v>
      </c>
      <c r="V81" s="22">
        <v>0</v>
      </c>
      <c r="W81" s="20">
        <v>0</v>
      </c>
      <c r="X81" s="21">
        <v>67742</v>
      </c>
      <c r="Y81" s="22">
        <v>4095.0720000000001</v>
      </c>
      <c r="Z81" s="20">
        <v>0</v>
      </c>
      <c r="AA81" s="21">
        <v>0</v>
      </c>
      <c r="AB81" s="22">
        <v>0</v>
      </c>
      <c r="AC81" s="20">
        <f t="shared" si="5"/>
        <v>0</v>
      </c>
      <c r="AD81" s="21">
        <f t="shared" si="5"/>
        <v>68074</v>
      </c>
      <c r="AE81" s="22">
        <f t="shared" si="5"/>
        <v>6689.6720000000005</v>
      </c>
      <c r="AF81" s="23">
        <f t="shared" si="11"/>
        <v>0</v>
      </c>
      <c r="AG81" s="24">
        <f t="shared" si="11"/>
        <v>68.073999999999998</v>
      </c>
      <c r="AH81" s="25">
        <f t="shared" si="11"/>
        <v>6.6896720000000007</v>
      </c>
    </row>
    <row r="82" spans="1:34" x14ac:dyDescent="0.3">
      <c r="A82" s="11" t="s">
        <v>220</v>
      </c>
      <c r="B82" s="3">
        <v>0</v>
      </c>
      <c r="C82" s="1">
        <v>0</v>
      </c>
      <c r="D82" s="4">
        <v>0</v>
      </c>
      <c r="E82" s="3">
        <v>0</v>
      </c>
      <c r="F82" s="9">
        <v>0</v>
      </c>
      <c r="G82" s="10">
        <v>0</v>
      </c>
      <c r="H82" s="8">
        <v>0</v>
      </c>
      <c r="I82" s="9">
        <v>0</v>
      </c>
      <c r="J82" s="10">
        <v>151955.16</v>
      </c>
      <c r="K82" s="8">
        <v>0</v>
      </c>
      <c r="L82" s="9">
        <v>0</v>
      </c>
      <c r="M82" s="10">
        <v>15</v>
      </c>
      <c r="N82" s="8">
        <v>0</v>
      </c>
      <c r="O82" s="9">
        <v>0</v>
      </c>
      <c r="P82" s="10">
        <v>0</v>
      </c>
      <c r="Q82" s="8">
        <v>0</v>
      </c>
      <c r="R82" s="9">
        <v>0</v>
      </c>
      <c r="S82" s="10">
        <v>3</v>
      </c>
      <c r="T82" s="8">
        <v>0</v>
      </c>
      <c r="U82" s="9">
        <v>0</v>
      </c>
      <c r="V82" s="10">
        <v>0</v>
      </c>
      <c r="W82" s="8">
        <v>0</v>
      </c>
      <c r="X82" s="9">
        <v>0</v>
      </c>
      <c r="Y82" s="10">
        <v>64721.661</v>
      </c>
      <c r="Z82" s="8">
        <v>0</v>
      </c>
      <c r="AA82" s="9">
        <v>0</v>
      </c>
      <c r="AB82" s="10">
        <v>0</v>
      </c>
      <c r="AC82" s="8">
        <f t="shared" si="5"/>
        <v>0</v>
      </c>
      <c r="AD82" s="9">
        <f t="shared" si="5"/>
        <v>0</v>
      </c>
      <c r="AE82" s="10">
        <f t="shared" si="5"/>
        <v>216694.821</v>
      </c>
      <c r="AF82" s="13">
        <f t="shared" si="11"/>
        <v>0</v>
      </c>
      <c r="AG82" s="14">
        <f t="shared" si="11"/>
        <v>0</v>
      </c>
      <c r="AH82" s="15">
        <f t="shared" si="11"/>
        <v>216.69482099999999</v>
      </c>
    </row>
    <row r="83" spans="1:34" x14ac:dyDescent="0.3">
      <c r="A83" s="19" t="s">
        <v>221</v>
      </c>
      <c r="B83" s="20">
        <v>0</v>
      </c>
      <c r="C83" s="21">
        <v>0</v>
      </c>
      <c r="D83" s="22">
        <v>0</v>
      </c>
      <c r="E83" s="20">
        <v>0</v>
      </c>
      <c r="F83" s="21">
        <v>0</v>
      </c>
      <c r="G83" s="22">
        <v>0</v>
      </c>
      <c r="H83" s="20">
        <v>0</v>
      </c>
      <c r="I83" s="21">
        <v>0</v>
      </c>
      <c r="J83" s="22">
        <v>1410989.1400000001</v>
      </c>
      <c r="K83" s="20">
        <v>0</v>
      </c>
      <c r="L83" s="21">
        <v>0</v>
      </c>
      <c r="M83" s="22">
        <v>308</v>
      </c>
      <c r="N83" s="20">
        <v>0</v>
      </c>
      <c r="O83" s="21">
        <v>0</v>
      </c>
      <c r="P83" s="22">
        <v>5.6479999999999997</v>
      </c>
      <c r="Q83" s="20">
        <v>0</v>
      </c>
      <c r="R83" s="21">
        <v>0</v>
      </c>
      <c r="S83" s="22">
        <v>71555</v>
      </c>
      <c r="T83" s="20">
        <v>0</v>
      </c>
      <c r="U83" s="21">
        <v>0</v>
      </c>
      <c r="V83" s="22">
        <v>34300.642</v>
      </c>
      <c r="W83" s="20">
        <v>0</v>
      </c>
      <c r="X83" s="21">
        <v>12036.89</v>
      </c>
      <c r="Y83" s="22">
        <v>160455.85699999999</v>
      </c>
      <c r="Z83" s="20">
        <v>0</v>
      </c>
      <c r="AA83" s="21">
        <v>0</v>
      </c>
      <c r="AB83" s="22">
        <v>0</v>
      </c>
      <c r="AC83" s="20">
        <f t="shared" si="5"/>
        <v>0</v>
      </c>
      <c r="AD83" s="21">
        <f t="shared" si="5"/>
        <v>12036.89</v>
      </c>
      <c r="AE83" s="22">
        <f>SUM(AB83,Y83,V83,S83,P83,M83,J83,G83,D83)</f>
        <v>1677614.287</v>
      </c>
      <c r="AF83" s="23">
        <f t="shared" si="11"/>
        <v>0</v>
      </c>
      <c r="AG83" s="24">
        <f t="shared" si="11"/>
        <v>12.03689</v>
      </c>
      <c r="AH83" s="25">
        <f t="shared" si="11"/>
        <v>1677.6142870000001</v>
      </c>
    </row>
    <row r="84" spans="1:34" x14ac:dyDescent="0.3">
      <c r="A84" s="11" t="s">
        <v>222</v>
      </c>
      <c r="B84" s="3">
        <v>0</v>
      </c>
      <c r="C84" s="1">
        <v>0</v>
      </c>
      <c r="D84" s="4">
        <v>0</v>
      </c>
      <c r="E84" s="3">
        <v>0</v>
      </c>
      <c r="F84" s="9">
        <v>0</v>
      </c>
      <c r="G84" s="10">
        <v>0</v>
      </c>
      <c r="H84" s="8">
        <v>0</v>
      </c>
      <c r="I84" s="9">
        <v>0</v>
      </c>
      <c r="J84" s="10">
        <v>2298.2600000000002</v>
      </c>
      <c r="K84" s="8">
        <v>0</v>
      </c>
      <c r="L84" s="9">
        <v>0</v>
      </c>
      <c r="M84" s="10">
        <v>0</v>
      </c>
      <c r="N84" s="8">
        <v>0</v>
      </c>
      <c r="O84" s="9">
        <v>0</v>
      </c>
      <c r="P84" s="10">
        <v>0</v>
      </c>
      <c r="Q84" s="8">
        <v>0</v>
      </c>
      <c r="R84" s="9">
        <v>0</v>
      </c>
      <c r="S84" s="10">
        <v>0</v>
      </c>
      <c r="T84" s="8">
        <v>0</v>
      </c>
      <c r="U84" s="9">
        <v>0</v>
      </c>
      <c r="V84" s="10">
        <v>4962.6863599999997</v>
      </c>
      <c r="W84" s="8">
        <v>0</v>
      </c>
      <c r="X84" s="9">
        <v>7385.82</v>
      </c>
      <c r="Y84" s="10">
        <v>27.17</v>
      </c>
      <c r="Z84" s="8">
        <v>0</v>
      </c>
      <c r="AA84" s="9">
        <v>0</v>
      </c>
      <c r="AB84" s="10">
        <v>0</v>
      </c>
      <c r="AC84" s="8">
        <f t="shared" si="5"/>
        <v>0</v>
      </c>
      <c r="AD84" s="9">
        <f t="shared" si="5"/>
        <v>7385.82</v>
      </c>
      <c r="AE84" s="10">
        <f t="shared" si="5"/>
        <v>7288.11636</v>
      </c>
      <c r="AF84" s="13">
        <f t="shared" si="11"/>
        <v>0</v>
      </c>
      <c r="AG84" s="14">
        <f t="shared" si="11"/>
        <v>7.3858199999999998</v>
      </c>
      <c r="AH84" s="15">
        <f t="shared" si="11"/>
        <v>7.2881163600000001</v>
      </c>
    </row>
    <row r="85" spans="1:34" x14ac:dyDescent="0.3">
      <c r="A85" s="19" t="s">
        <v>292</v>
      </c>
      <c r="B85" s="20">
        <v>0</v>
      </c>
      <c r="C85" s="21">
        <v>0</v>
      </c>
      <c r="D85" s="22">
        <v>0</v>
      </c>
      <c r="E85" s="20">
        <v>0</v>
      </c>
      <c r="F85" s="21">
        <v>0</v>
      </c>
      <c r="G85" s="22">
        <v>0</v>
      </c>
      <c r="H85" s="20">
        <v>0</v>
      </c>
      <c r="I85" s="21">
        <v>0</v>
      </c>
      <c r="J85" s="22">
        <v>0</v>
      </c>
      <c r="K85" s="20">
        <v>0</v>
      </c>
      <c r="L85" s="21">
        <v>0</v>
      </c>
      <c r="M85" s="22">
        <v>0</v>
      </c>
      <c r="N85" s="20">
        <v>0</v>
      </c>
      <c r="O85" s="21">
        <v>0</v>
      </c>
      <c r="P85" s="22">
        <v>0</v>
      </c>
      <c r="Q85" s="20">
        <v>0</v>
      </c>
      <c r="R85" s="21">
        <v>0</v>
      </c>
      <c r="S85" s="22">
        <v>0</v>
      </c>
      <c r="T85" s="20">
        <v>0</v>
      </c>
      <c r="U85" s="21">
        <v>0</v>
      </c>
      <c r="V85" s="22">
        <v>0</v>
      </c>
      <c r="W85" s="20">
        <v>0</v>
      </c>
      <c r="X85" s="21">
        <v>0</v>
      </c>
      <c r="Y85" s="22">
        <v>0</v>
      </c>
      <c r="Z85" s="20">
        <v>0</v>
      </c>
      <c r="AA85" s="21">
        <v>1.56</v>
      </c>
      <c r="AB85" s="22">
        <v>0</v>
      </c>
      <c r="AC85" s="20">
        <f t="shared" ref="AC85:AE148" si="12">SUM(Z85,W85,T85,Q85,N85,K85,H85,E85,B85)</f>
        <v>0</v>
      </c>
      <c r="AD85" s="21">
        <f t="shared" si="12"/>
        <v>1.56</v>
      </c>
      <c r="AE85" s="22">
        <f t="shared" si="12"/>
        <v>0</v>
      </c>
      <c r="AF85" s="23">
        <f t="shared" si="11"/>
        <v>0</v>
      </c>
      <c r="AG85" s="24">
        <f t="shared" si="11"/>
        <v>1.56E-3</v>
      </c>
      <c r="AH85" s="25">
        <f t="shared" si="11"/>
        <v>0</v>
      </c>
    </row>
    <row r="86" spans="1:34" x14ac:dyDescent="0.3">
      <c r="A86" s="11" t="s">
        <v>223</v>
      </c>
      <c r="B86" s="3">
        <v>0</v>
      </c>
      <c r="C86" s="1">
        <v>0</v>
      </c>
      <c r="D86" s="4">
        <v>0</v>
      </c>
      <c r="E86" s="3">
        <v>0</v>
      </c>
      <c r="F86" s="9">
        <v>0</v>
      </c>
      <c r="G86" s="10">
        <v>0</v>
      </c>
      <c r="H86" s="8">
        <v>0</v>
      </c>
      <c r="I86" s="9">
        <v>0</v>
      </c>
      <c r="J86" s="10">
        <v>3427.8399999999997</v>
      </c>
      <c r="K86" s="8">
        <v>0</v>
      </c>
      <c r="L86" s="9">
        <v>0</v>
      </c>
      <c r="M86" s="10">
        <v>0</v>
      </c>
      <c r="N86" s="8">
        <v>0</v>
      </c>
      <c r="O86" s="9">
        <v>0</v>
      </c>
      <c r="P86" s="10">
        <v>0</v>
      </c>
      <c r="Q86" s="8">
        <v>0</v>
      </c>
      <c r="R86" s="9">
        <v>0</v>
      </c>
      <c r="S86" s="10">
        <v>0</v>
      </c>
      <c r="T86" s="8">
        <v>0</v>
      </c>
      <c r="U86" s="9">
        <v>0</v>
      </c>
      <c r="V86" s="10">
        <v>0</v>
      </c>
      <c r="W86" s="8">
        <v>0</v>
      </c>
      <c r="X86" s="9">
        <v>0</v>
      </c>
      <c r="Y86" s="10">
        <v>843.59199999999998</v>
      </c>
      <c r="Z86" s="8">
        <v>0</v>
      </c>
      <c r="AA86" s="9">
        <v>0</v>
      </c>
      <c r="AB86" s="10">
        <v>0</v>
      </c>
      <c r="AC86" s="8">
        <f t="shared" si="12"/>
        <v>0</v>
      </c>
      <c r="AD86" s="9">
        <f t="shared" si="12"/>
        <v>0</v>
      </c>
      <c r="AE86" s="10">
        <f t="shared" si="12"/>
        <v>4271.4319999999998</v>
      </c>
      <c r="AF86" s="13">
        <f t="shared" si="11"/>
        <v>0</v>
      </c>
      <c r="AG86" s="14">
        <f t="shared" si="11"/>
        <v>0</v>
      </c>
      <c r="AH86" s="15">
        <f t="shared" si="11"/>
        <v>4.2714319999999999</v>
      </c>
    </row>
    <row r="87" spans="1:34" x14ac:dyDescent="0.3">
      <c r="A87" s="19" t="s">
        <v>293</v>
      </c>
      <c r="B87" s="20">
        <v>0</v>
      </c>
      <c r="C87" s="21">
        <v>0</v>
      </c>
      <c r="D87" s="22">
        <v>0</v>
      </c>
      <c r="E87" s="20">
        <v>0</v>
      </c>
      <c r="F87" s="21">
        <v>0</v>
      </c>
      <c r="G87" s="22">
        <v>0</v>
      </c>
      <c r="H87" s="20">
        <v>0</v>
      </c>
      <c r="I87" s="21">
        <v>0</v>
      </c>
      <c r="J87" s="22">
        <v>0</v>
      </c>
      <c r="K87" s="20">
        <v>0</v>
      </c>
      <c r="L87" s="21">
        <v>0</v>
      </c>
      <c r="M87" s="22">
        <v>0</v>
      </c>
      <c r="N87" s="20">
        <v>0</v>
      </c>
      <c r="O87" s="21">
        <v>0</v>
      </c>
      <c r="P87" s="22">
        <v>0</v>
      </c>
      <c r="Q87" s="20">
        <v>0</v>
      </c>
      <c r="R87" s="21">
        <v>0</v>
      </c>
      <c r="S87" s="22">
        <v>0</v>
      </c>
      <c r="T87" s="20">
        <v>0</v>
      </c>
      <c r="U87" s="21">
        <v>0</v>
      </c>
      <c r="V87" s="22">
        <v>0</v>
      </c>
      <c r="W87" s="20">
        <v>0</v>
      </c>
      <c r="X87" s="21">
        <v>0</v>
      </c>
      <c r="Y87" s="22">
        <v>9.36</v>
      </c>
      <c r="Z87" s="20">
        <v>0</v>
      </c>
      <c r="AA87" s="21">
        <v>0</v>
      </c>
      <c r="AB87" s="22">
        <v>0</v>
      </c>
      <c r="AC87" s="20">
        <f t="shared" si="12"/>
        <v>0</v>
      </c>
      <c r="AD87" s="21">
        <f t="shared" si="12"/>
        <v>0</v>
      </c>
      <c r="AE87" s="22">
        <f t="shared" si="12"/>
        <v>9.36</v>
      </c>
      <c r="AF87" s="23">
        <f t="shared" si="11"/>
        <v>0</v>
      </c>
      <c r="AG87" s="24">
        <f t="shared" si="11"/>
        <v>0</v>
      </c>
      <c r="AH87" s="25">
        <f t="shared" si="11"/>
        <v>9.3600000000000003E-3</v>
      </c>
    </row>
    <row r="88" spans="1:34" x14ac:dyDescent="0.3">
      <c r="A88" s="11" t="s">
        <v>224</v>
      </c>
      <c r="B88" s="3">
        <v>0</v>
      </c>
      <c r="C88" s="1">
        <v>0</v>
      </c>
      <c r="D88" s="4">
        <v>0</v>
      </c>
      <c r="E88" s="3">
        <v>0</v>
      </c>
      <c r="F88" s="9">
        <v>352.83300000000003</v>
      </c>
      <c r="G88" s="10">
        <v>0</v>
      </c>
      <c r="H88" s="8">
        <v>0</v>
      </c>
      <c r="I88" s="9">
        <v>0</v>
      </c>
      <c r="J88" s="10">
        <v>101.56</v>
      </c>
      <c r="K88" s="8">
        <v>0</v>
      </c>
      <c r="L88" s="9">
        <v>0</v>
      </c>
      <c r="M88" s="10">
        <v>0</v>
      </c>
      <c r="N88" s="8">
        <v>0</v>
      </c>
      <c r="O88" s="9">
        <v>0</v>
      </c>
      <c r="P88" s="10">
        <v>0</v>
      </c>
      <c r="Q88" s="8">
        <v>0</v>
      </c>
      <c r="R88" s="9">
        <v>0</v>
      </c>
      <c r="S88" s="10">
        <v>0</v>
      </c>
      <c r="T88" s="8">
        <v>0</v>
      </c>
      <c r="U88" s="9">
        <v>0</v>
      </c>
      <c r="V88" s="10">
        <v>0</v>
      </c>
      <c r="W88" s="8">
        <v>0</v>
      </c>
      <c r="X88" s="9">
        <v>0</v>
      </c>
      <c r="Y88" s="10">
        <v>467</v>
      </c>
      <c r="Z88" s="8">
        <v>0</v>
      </c>
      <c r="AA88" s="9">
        <v>0</v>
      </c>
      <c r="AB88" s="10">
        <v>0</v>
      </c>
      <c r="AC88" s="8">
        <f t="shared" si="12"/>
        <v>0</v>
      </c>
      <c r="AD88" s="9">
        <f t="shared" si="12"/>
        <v>352.83300000000003</v>
      </c>
      <c r="AE88" s="10">
        <f t="shared" si="12"/>
        <v>568.55999999999995</v>
      </c>
      <c r="AF88" s="13">
        <f t="shared" si="11"/>
        <v>0</v>
      </c>
      <c r="AG88" s="14">
        <f t="shared" si="11"/>
        <v>0.35283300000000001</v>
      </c>
      <c r="AH88" s="15">
        <f t="shared" si="11"/>
        <v>0.56855999999999995</v>
      </c>
    </row>
    <row r="89" spans="1:34" x14ac:dyDescent="0.3">
      <c r="A89" s="19" t="s">
        <v>225</v>
      </c>
      <c r="B89" s="20">
        <v>0</v>
      </c>
      <c r="C89" s="21">
        <v>0</v>
      </c>
      <c r="D89" s="22">
        <v>0</v>
      </c>
      <c r="E89" s="20">
        <v>0</v>
      </c>
      <c r="F89" s="21">
        <v>845.25</v>
      </c>
      <c r="G89" s="22">
        <v>0</v>
      </c>
      <c r="H89" s="20">
        <v>0</v>
      </c>
      <c r="I89" s="21">
        <v>0</v>
      </c>
      <c r="J89" s="22">
        <v>1918.3400000000001</v>
      </c>
      <c r="K89" s="20">
        <v>0</v>
      </c>
      <c r="L89" s="21">
        <v>0</v>
      </c>
      <c r="M89" s="22">
        <v>305</v>
      </c>
      <c r="N89" s="20">
        <v>0</v>
      </c>
      <c r="O89" s="21">
        <v>0</v>
      </c>
      <c r="P89" s="22">
        <v>0</v>
      </c>
      <c r="Q89" s="20">
        <v>0</v>
      </c>
      <c r="R89" s="21">
        <v>0</v>
      </c>
      <c r="S89" s="22">
        <v>54427</v>
      </c>
      <c r="T89" s="20">
        <v>0</v>
      </c>
      <c r="U89" s="21">
        <v>0</v>
      </c>
      <c r="V89" s="22">
        <v>0</v>
      </c>
      <c r="W89" s="20">
        <v>0</v>
      </c>
      <c r="X89" s="21">
        <v>0</v>
      </c>
      <c r="Y89" s="22">
        <v>373229.19</v>
      </c>
      <c r="Z89" s="20">
        <v>0</v>
      </c>
      <c r="AA89" s="21">
        <v>0</v>
      </c>
      <c r="AB89" s="22">
        <v>0</v>
      </c>
      <c r="AC89" s="20">
        <f t="shared" si="12"/>
        <v>0</v>
      </c>
      <c r="AD89" s="21">
        <f t="shared" si="12"/>
        <v>845.25</v>
      </c>
      <c r="AE89" s="22">
        <f t="shared" si="12"/>
        <v>429879.53</v>
      </c>
      <c r="AF89" s="23">
        <f t="shared" si="11"/>
        <v>0</v>
      </c>
      <c r="AG89" s="24">
        <f t="shared" si="11"/>
        <v>0.84524999999999995</v>
      </c>
      <c r="AH89" s="25">
        <f t="shared" si="11"/>
        <v>429.87953000000005</v>
      </c>
    </row>
    <row r="90" spans="1:34" x14ac:dyDescent="0.3">
      <c r="A90" s="11" t="s">
        <v>226</v>
      </c>
      <c r="B90" s="3">
        <v>0</v>
      </c>
      <c r="C90" s="1">
        <v>0</v>
      </c>
      <c r="D90" s="4">
        <v>0</v>
      </c>
      <c r="E90" s="3">
        <v>0</v>
      </c>
      <c r="F90" s="9">
        <v>0</v>
      </c>
      <c r="G90" s="10">
        <v>0</v>
      </c>
      <c r="H90" s="8">
        <v>0</v>
      </c>
      <c r="I90" s="9">
        <v>0</v>
      </c>
      <c r="J90" s="10">
        <v>143.09</v>
      </c>
      <c r="K90" s="8">
        <v>0</v>
      </c>
      <c r="L90" s="9">
        <v>0</v>
      </c>
      <c r="M90" s="10">
        <v>0</v>
      </c>
      <c r="N90" s="8">
        <v>0</v>
      </c>
      <c r="O90" s="9">
        <v>0</v>
      </c>
      <c r="P90" s="10">
        <v>0</v>
      </c>
      <c r="Q90" s="8">
        <v>0</v>
      </c>
      <c r="R90" s="9">
        <v>0</v>
      </c>
      <c r="S90" s="10">
        <v>0</v>
      </c>
      <c r="T90" s="8">
        <v>0</v>
      </c>
      <c r="U90" s="9">
        <v>0</v>
      </c>
      <c r="V90" s="10">
        <v>0</v>
      </c>
      <c r="W90" s="8">
        <v>0</v>
      </c>
      <c r="X90" s="9">
        <v>0</v>
      </c>
      <c r="Y90" s="10">
        <v>172.69</v>
      </c>
      <c r="Z90" s="8">
        <v>0</v>
      </c>
      <c r="AA90" s="9">
        <v>0</v>
      </c>
      <c r="AB90" s="10">
        <v>0</v>
      </c>
      <c r="AC90" s="8">
        <f t="shared" si="12"/>
        <v>0</v>
      </c>
      <c r="AD90" s="9">
        <f t="shared" si="12"/>
        <v>0</v>
      </c>
      <c r="AE90" s="10">
        <f t="shared" si="12"/>
        <v>315.77999999999997</v>
      </c>
      <c r="AF90" s="13">
        <f t="shared" si="11"/>
        <v>0</v>
      </c>
      <c r="AG90" s="14">
        <f t="shared" si="11"/>
        <v>0</v>
      </c>
      <c r="AH90" s="15">
        <f t="shared" si="11"/>
        <v>0.31577999999999995</v>
      </c>
    </row>
    <row r="91" spans="1:34" x14ac:dyDescent="0.3">
      <c r="A91" s="19" t="s">
        <v>227</v>
      </c>
      <c r="B91" s="20">
        <v>0</v>
      </c>
      <c r="C91" s="21">
        <v>0</v>
      </c>
      <c r="D91" s="22">
        <v>0</v>
      </c>
      <c r="E91" s="20">
        <v>0</v>
      </c>
      <c r="F91" s="21">
        <v>0</v>
      </c>
      <c r="G91" s="22">
        <v>0</v>
      </c>
      <c r="H91" s="20">
        <v>0</v>
      </c>
      <c r="I91" s="21">
        <v>0</v>
      </c>
      <c r="J91" s="22">
        <v>372.94</v>
      </c>
      <c r="K91" s="20">
        <v>0</v>
      </c>
      <c r="L91" s="21">
        <v>0</v>
      </c>
      <c r="M91" s="22">
        <v>0</v>
      </c>
      <c r="N91" s="20">
        <v>0</v>
      </c>
      <c r="O91" s="21">
        <v>0</v>
      </c>
      <c r="P91" s="22">
        <v>0</v>
      </c>
      <c r="Q91" s="20">
        <v>0</v>
      </c>
      <c r="R91" s="21">
        <v>0</v>
      </c>
      <c r="S91" s="22">
        <v>320</v>
      </c>
      <c r="T91" s="20">
        <v>0</v>
      </c>
      <c r="U91" s="21">
        <v>0</v>
      </c>
      <c r="V91" s="22">
        <v>0</v>
      </c>
      <c r="W91" s="20">
        <v>0</v>
      </c>
      <c r="X91" s="21">
        <v>0</v>
      </c>
      <c r="Y91" s="22">
        <v>0</v>
      </c>
      <c r="Z91" s="20">
        <v>0</v>
      </c>
      <c r="AA91" s="21">
        <v>0</v>
      </c>
      <c r="AB91" s="22">
        <v>0</v>
      </c>
      <c r="AC91" s="20">
        <f t="shared" si="12"/>
        <v>0</v>
      </c>
      <c r="AD91" s="21">
        <f t="shared" si="12"/>
        <v>0</v>
      </c>
      <c r="AE91" s="22">
        <f t="shared" si="12"/>
        <v>692.94</v>
      </c>
      <c r="AF91" s="23">
        <f t="shared" si="11"/>
        <v>0</v>
      </c>
      <c r="AG91" s="24">
        <f t="shared" si="11"/>
        <v>0</v>
      </c>
      <c r="AH91" s="25">
        <f t="shared" si="11"/>
        <v>0.69294</v>
      </c>
    </row>
    <row r="92" spans="1:34" x14ac:dyDescent="0.3">
      <c r="A92" s="11" t="s">
        <v>228</v>
      </c>
      <c r="B92" s="3">
        <v>0</v>
      </c>
      <c r="C92" s="1">
        <v>0</v>
      </c>
      <c r="D92" s="4">
        <v>0</v>
      </c>
      <c r="E92" s="3">
        <v>0</v>
      </c>
      <c r="F92" s="9">
        <v>0</v>
      </c>
      <c r="G92" s="10">
        <v>0</v>
      </c>
      <c r="H92" s="8">
        <v>0</v>
      </c>
      <c r="I92" s="9">
        <v>0</v>
      </c>
      <c r="J92" s="10">
        <v>2065.6999999999998</v>
      </c>
      <c r="K92" s="8">
        <v>0</v>
      </c>
      <c r="L92" s="9">
        <v>0</v>
      </c>
      <c r="M92" s="10">
        <v>0</v>
      </c>
      <c r="N92" s="8">
        <v>0</v>
      </c>
      <c r="O92" s="9">
        <v>0</v>
      </c>
      <c r="P92" s="10">
        <v>0</v>
      </c>
      <c r="Q92" s="8">
        <v>0</v>
      </c>
      <c r="R92" s="9">
        <v>0</v>
      </c>
      <c r="S92" s="10">
        <v>9</v>
      </c>
      <c r="T92" s="8">
        <v>0</v>
      </c>
      <c r="U92" s="9">
        <v>0</v>
      </c>
      <c r="V92" s="10">
        <v>0</v>
      </c>
      <c r="W92" s="8">
        <v>0</v>
      </c>
      <c r="X92" s="9">
        <v>0</v>
      </c>
      <c r="Y92" s="10">
        <v>553.26</v>
      </c>
      <c r="Z92" s="8">
        <v>0</v>
      </c>
      <c r="AA92" s="9">
        <v>0</v>
      </c>
      <c r="AB92" s="10">
        <v>0</v>
      </c>
      <c r="AC92" s="8">
        <f t="shared" si="12"/>
        <v>0</v>
      </c>
      <c r="AD92" s="9">
        <f t="shared" si="12"/>
        <v>0</v>
      </c>
      <c r="AE92" s="10">
        <f t="shared" si="12"/>
        <v>2627.96</v>
      </c>
      <c r="AF92" s="13">
        <f t="shared" si="11"/>
        <v>0</v>
      </c>
      <c r="AG92" s="14">
        <f t="shared" si="11"/>
        <v>0</v>
      </c>
      <c r="AH92" s="15">
        <f t="shared" si="11"/>
        <v>2.6279599999999999</v>
      </c>
    </row>
    <row r="93" spans="1:34" x14ac:dyDescent="0.3">
      <c r="A93" s="19" t="s">
        <v>229</v>
      </c>
      <c r="B93" s="20">
        <v>0</v>
      </c>
      <c r="C93" s="21">
        <v>0</v>
      </c>
      <c r="D93" s="22">
        <v>0</v>
      </c>
      <c r="E93" s="20">
        <v>0</v>
      </c>
      <c r="F93" s="21">
        <v>0</v>
      </c>
      <c r="G93" s="22">
        <v>0</v>
      </c>
      <c r="H93" s="20">
        <v>0</v>
      </c>
      <c r="I93" s="21">
        <v>0</v>
      </c>
      <c r="J93" s="22">
        <v>109.9</v>
      </c>
      <c r="K93" s="20">
        <v>0</v>
      </c>
      <c r="L93" s="21">
        <v>0</v>
      </c>
      <c r="M93" s="22">
        <v>0</v>
      </c>
      <c r="N93" s="20">
        <v>0</v>
      </c>
      <c r="O93" s="21">
        <v>0</v>
      </c>
      <c r="P93" s="22">
        <v>0</v>
      </c>
      <c r="Q93" s="20">
        <v>0</v>
      </c>
      <c r="R93" s="21">
        <v>0</v>
      </c>
      <c r="S93" s="22">
        <v>0</v>
      </c>
      <c r="T93" s="20">
        <v>0</v>
      </c>
      <c r="U93" s="21">
        <v>0</v>
      </c>
      <c r="V93" s="22">
        <v>0</v>
      </c>
      <c r="W93" s="20">
        <v>0</v>
      </c>
      <c r="X93" s="21">
        <v>0</v>
      </c>
      <c r="Y93" s="22">
        <v>750.80200000000002</v>
      </c>
      <c r="Z93" s="20">
        <v>0</v>
      </c>
      <c r="AA93" s="21">
        <v>0</v>
      </c>
      <c r="AB93" s="22">
        <v>0</v>
      </c>
      <c r="AC93" s="20">
        <f t="shared" si="12"/>
        <v>0</v>
      </c>
      <c r="AD93" s="21">
        <f t="shared" si="12"/>
        <v>0</v>
      </c>
      <c r="AE93" s="22">
        <f t="shared" si="12"/>
        <v>860.702</v>
      </c>
      <c r="AF93" s="23">
        <f t="shared" si="11"/>
        <v>0</v>
      </c>
      <c r="AG93" s="24">
        <f t="shared" si="11"/>
        <v>0</v>
      </c>
      <c r="AH93" s="25">
        <f t="shared" si="11"/>
        <v>0.86070199999999997</v>
      </c>
    </row>
    <row r="94" spans="1:34" x14ac:dyDescent="0.3">
      <c r="A94" s="11" t="s">
        <v>230</v>
      </c>
      <c r="B94" s="3">
        <v>0</v>
      </c>
      <c r="C94" s="1">
        <v>0</v>
      </c>
      <c r="D94" s="4">
        <v>0</v>
      </c>
      <c r="E94" s="3">
        <v>0</v>
      </c>
      <c r="F94" s="1">
        <v>0</v>
      </c>
      <c r="G94" s="4">
        <v>0</v>
      </c>
      <c r="H94" s="3">
        <v>0</v>
      </c>
      <c r="I94" s="1">
        <v>0</v>
      </c>
      <c r="J94" s="4">
        <v>0</v>
      </c>
      <c r="K94" s="3">
        <v>0</v>
      </c>
      <c r="L94" s="1">
        <v>0</v>
      </c>
      <c r="M94" s="4">
        <v>0</v>
      </c>
      <c r="N94" s="3">
        <v>0</v>
      </c>
      <c r="O94" s="1">
        <v>0</v>
      </c>
      <c r="P94" s="4">
        <v>0</v>
      </c>
      <c r="Q94" s="3">
        <v>0</v>
      </c>
      <c r="R94" s="1">
        <v>0</v>
      </c>
      <c r="S94" s="4">
        <v>0</v>
      </c>
      <c r="T94" s="3">
        <v>0</v>
      </c>
      <c r="U94" s="1">
        <v>0</v>
      </c>
      <c r="V94" s="4">
        <v>0</v>
      </c>
      <c r="W94" s="3">
        <v>0</v>
      </c>
      <c r="X94" s="1">
        <v>0</v>
      </c>
      <c r="Y94" s="4">
        <v>8.69</v>
      </c>
      <c r="Z94" s="3">
        <v>0</v>
      </c>
      <c r="AA94" s="1">
        <v>0</v>
      </c>
      <c r="AB94" s="4">
        <v>0</v>
      </c>
      <c r="AC94" s="3">
        <f t="shared" si="12"/>
        <v>0</v>
      </c>
      <c r="AD94" s="1">
        <f t="shared" si="12"/>
        <v>0</v>
      </c>
      <c r="AE94" s="4">
        <f t="shared" si="12"/>
        <v>8.69</v>
      </c>
      <c r="AF94" s="13">
        <f t="shared" si="11"/>
        <v>0</v>
      </c>
      <c r="AG94" s="14">
        <f t="shared" si="11"/>
        <v>0</v>
      </c>
      <c r="AH94" s="15">
        <f t="shared" si="11"/>
        <v>8.6899999999999998E-3</v>
      </c>
    </row>
    <row r="95" spans="1:34" x14ac:dyDescent="0.3">
      <c r="A95" s="19" t="s">
        <v>231</v>
      </c>
      <c r="B95" s="20">
        <v>0</v>
      </c>
      <c r="C95" s="21">
        <v>0</v>
      </c>
      <c r="D95" s="22">
        <v>0</v>
      </c>
      <c r="E95" s="20">
        <v>0</v>
      </c>
      <c r="F95" s="21">
        <v>0</v>
      </c>
      <c r="G95" s="22">
        <v>0</v>
      </c>
      <c r="H95" s="20">
        <v>0</v>
      </c>
      <c r="I95" s="21">
        <v>0</v>
      </c>
      <c r="J95" s="22">
        <v>90.84</v>
      </c>
      <c r="K95" s="20">
        <v>0</v>
      </c>
      <c r="L95" s="21">
        <v>0</v>
      </c>
      <c r="M95" s="22">
        <v>0</v>
      </c>
      <c r="N95" s="20">
        <v>0</v>
      </c>
      <c r="O95" s="21">
        <v>0</v>
      </c>
      <c r="P95" s="22">
        <v>0</v>
      </c>
      <c r="Q95" s="20">
        <v>0</v>
      </c>
      <c r="R95" s="21">
        <v>0</v>
      </c>
      <c r="S95" s="22">
        <v>0</v>
      </c>
      <c r="T95" s="20">
        <v>0</v>
      </c>
      <c r="U95" s="21">
        <v>0</v>
      </c>
      <c r="V95" s="22">
        <v>0</v>
      </c>
      <c r="W95" s="20">
        <v>0</v>
      </c>
      <c r="X95" s="21">
        <v>0</v>
      </c>
      <c r="Y95" s="22">
        <v>0</v>
      </c>
      <c r="Z95" s="20">
        <v>0</v>
      </c>
      <c r="AA95" s="21">
        <v>0</v>
      </c>
      <c r="AB95" s="22">
        <v>0</v>
      </c>
      <c r="AC95" s="20">
        <f t="shared" si="12"/>
        <v>0</v>
      </c>
      <c r="AD95" s="21">
        <f t="shared" si="12"/>
        <v>0</v>
      </c>
      <c r="AE95" s="22">
        <f t="shared" si="12"/>
        <v>90.84</v>
      </c>
      <c r="AF95" s="23">
        <f t="shared" si="11"/>
        <v>0</v>
      </c>
      <c r="AG95" s="24">
        <f t="shared" si="11"/>
        <v>0</v>
      </c>
      <c r="AH95" s="25">
        <f t="shared" si="11"/>
        <v>9.0840000000000004E-2</v>
      </c>
    </row>
    <row r="96" spans="1:34" x14ac:dyDescent="0.3">
      <c r="A96" s="11" t="s">
        <v>232</v>
      </c>
      <c r="B96" s="3">
        <v>0</v>
      </c>
      <c r="C96" s="1">
        <v>0</v>
      </c>
      <c r="D96" s="4">
        <v>0</v>
      </c>
      <c r="E96" s="3">
        <v>0</v>
      </c>
      <c r="F96" s="1">
        <v>512.69000000000005</v>
      </c>
      <c r="G96" s="4">
        <v>0</v>
      </c>
      <c r="H96" s="3">
        <v>0</v>
      </c>
      <c r="I96" s="1">
        <v>0</v>
      </c>
      <c r="J96" s="4">
        <v>0</v>
      </c>
      <c r="K96" s="3">
        <v>0</v>
      </c>
      <c r="L96" s="1">
        <v>0</v>
      </c>
      <c r="M96" s="4">
        <v>0</v>
      </c>
      <c r="N96" s="3">
        <v>0</v>
      </c>
      <c r="O96" s="1">
        <v>0</v>
      </c>
      <c r="P96" s="4">
        <v>0</v>
      </c>
      <c r="Q96" s="3">
        <v>0</v>
      </c>
      <c r="R96" s="1">
        <v>0</v>
      </c>
      <c r="S96" s="4">
        <v>0</v>
      </c>
      <c r="T96" s="3">
        <v>0</v>
      </c>
      <c r="U96" s="1">
        <v>0</v>
      </c>
      <c r="V96" s="4">
        <v>0</v>
      </c>
      <c r="W96" s="3">
        <v>0</v>
      </c>
      <c r="X96" s="1">
        <v>0</v>
      </c>
      <c r="Y96" s="4">
        <v>0</v>
      </c>
      <c r="Z96" s="3">
        <v>0</v>
      </c>
      <c r="AA96" s="1">
        <v>0</v>
      </c>
      <c r="AB96" s="4">
        <v>0</v>
      </c>
      <c r="AC96" s="3">
        <f t="shared" si="12"/>
        <v>0</v>
      </c>
      <c r="AD96" s="1">
        <f t="shared" si="12"/>
        <v>512.69000000000005</v>
      </c>
      <c r="AE96" s="4">
        <f t="shared" si="12"/>
        <v>0</v>
      </c>
      <c r="AF96" s="13">
        <f t="shared" si="11"/>
        <v>0</v>
      </c>
      <c r="AG96" s="14">
        <f t="shared" si="11"/>
        <v>0.51269000000000009</v>
      </c>
      <c r="AH96" s="15">
        <f t="shared" si="11"/>
        <v>0</v>
      </c>
    </row>
    <row r="97" spans="1:34" x14ac:dyDescent="0.3">
      <c r="A97" s="19" t="s">
        <v>233</v>
      </c>
      <c r="B97" s="20">
        <v>0</v>
      </c>
      <c r="C97" s="21">
        <v>0</v>
      </c>
      <c r="D97" s="22">
        <v>0</v>
      </c>
      <c r="E97" s="20">
        <v>0</v>
      </c>
      <c r="F97" s="21">
        <v>12780.24</v>
      </c>
      <c r="G97" s="22">
        <v>0</v>
      </c>
      <c r="H97" s="20">
        <v>0</v>
      </c>
      <c r="I97" s="21">
        <v>0</v>
      </c>
      <c r="J97" s="22">
        <v>41376.61</v>
      </c>
      <c r="K97" s="20">
        <v>0</v>
      </c>
      <c r="L97" s="21">
        <v>0</v>
      </c>
      <c r="M97" s="22">
        <v>12537</v>
      </c>
      <c r="N97" s="20">
        <v>0</v>
      </c>
      <c r="O97" s="21">
        <v>0</v>
      </c>
      <c r="P97" s="22">
        <v>0</v>
      </c>
      <c r="Q97" s="20">
        <v>0</v>
      </c>
      <c r="R97" s="21">
        <v>0</v>
      </c>
      <c r="S97" s="22">
        <v>0</v>
      </c>
      <c r="T97" s="20">
        <v>0</v>
      </c>
      <c r="U97" s="21">
        <v>0</v>
      </c>
      <c r="V97" s="22">
        <v>17595.939999999999</v>
      </c>
      <c r="W97" s="20">
        <v>0</v>
      </c>
      <c r="X97" s="21">
        <v>3157.51</v>
      </c>
      <c r="Y97" s="22">
        <v>50888.629000000001</v>
      </c>
      <c r="Z97" s="20">
        <v>0</v>
      </c>
      <c r="AA97" s="21">
        <v>0</v>
      </c>
      <c r="AB97" s="22">
        <v>0</v>
      </c>
      <c r="AC97" s="20">
        <f t="shared" si="12"/>
        <v>0</v>
      </c>
      <c r="AD97" s="21">
        <f t="shared" si="12"/>
        <v>15937.75</v>
      </c>
      <c r="AE97" s="22">
        <f t="shared" si="12"/>
        <v>122398.179</v>
      </c>
      <c r="AF97" s="23">
        <f t="shared" si="11"/>
        <v>0</v>
      </c>
      <c r="AG97" s="24">
        <f t="shared" si="11"/>
        <v>15.937749999999999</v>
      </c>
      <c r="AH97" s="25">
        <f t="shared" si="11"/>
        <v>122.398179</v>
      </c>
    </row>
    <row r="98" spans="1:34" x14ac:dyDescent="0.3">
      <c r="A98" s="11" t="s">
        <v>234</v>
      </c>
      <c r="B98" s="3">
        <v>0</v>
      </c>
      <c r="C98" s="1">
        <v>0</v>
      </c>
      <c r="D98" s="4">
        <v>0</v>
      </c>
      <c r="E98" s="3">
        <v>0</v>
      </c>
      <c r="F98" s="1">
        <v>574.07000000000005</v>
      </c>
      <c r="G98" s="4">
        <v>0</v>
      </c>
      <c r="H98" s="3">
        <v>0</v>
      </c>
      <c r="I98" s="1">
        <v>0</v>
      </c>
      <c r="J98" s="4">
        <v>0</v>
      </c>
      <c r="K98" s="3">
        <v>0</v>
      </c>
      <c r="L98" s="1">
        <v>0</v>
      </c>
      <c r="M98" s="4">
        <v>0</v>
      </c>
      <c r="N98" s="3">
        <v>0</v>
      </c>
      <c r="O98" s="1">
        <v>0</v>
      </c>
      <c r="P98" s="4">
        <v>0</v>
      </c>
      <c r="Q98" s="3">
        <v>0</v>
      </c>
      <c r="R98" s="1">
        <v>0</v>
      </c>
      <c r="S98" s="4">
        <v>0</v>
      </c>
      <c r="T98" s="3">
        <v>0</v>
      </c>
      <c r="U98" s="1">
        <v>0</v>
      </c>
      <c r="V98" s="4">
        <v>0</v>
      </c>
      <c r="W98" s="3">
        <v>0</v>
      </c>
      <c r="X98" s="1">
        <v>0</v>
      </c>
      <c r="Y98" s="4">
        <v>0</v>
      </c>
      <c r="Z98" s="3">
        <v>0</v>
      </c>
      <c r="AA98" s="1">
        <v>0</v>
      </c>
      <c r="AB98" s="4">
        <v>0</v>
      </c>
      <c r="AC98" s="3">
        <f t="shared" si="12"/>
        <v>0</v>
      </c>
      <c r="AD98" s="1">
        <f t="shared" si="12"/>
        <v>574.07000000000005</v>
      </c>
      <c r="AE98" s="4">
        <f t="shared" si="12"/>
        <v>0</v>
      </c>
      <c r="AF98" s="13">
        <f t="shared" si="11"/>
        <v>0</v>
      </c>
      <c r="AG98" s="14">
        <f t="shared" si="11"/>
        <v>0.57407000000000008</v>
      </c>
      <c r="AH98" s="15">
        <f t="shared" si="11"/>
        <v>0</v>
      </c>
    </row>
    <row r="99" spans="1:34" x14ac:dyDescent="0.3">
      <c r="A99" s="19" t="s">
        <v>235</v>
      </c>
      <c r="B99" s="20">
        <v>0</v>
      </c>
      <c r="C99" s="21">
        <v>0</v>
      </c>
      <c r="D99" s="22">
        <v>0</v>
      </c>
      <c r="E99" s="20">
        <v>0</v>
      </c>
      <c r="F99" s="21">
        <v>0</v>
      </c>
      <c r="G99" s="22">
        <v>0</v>
      </c>
      <c r="H99" s="20">
        <v>0</v>
      </c>
      <c r="I99" s="21">
        <v>0</v>
      </c>
      <c r="J99" s="22">
        <v>7931.4599999999991</v>
      </c>
      <c r="K99" s="20">
        <v>0</v>
      </c>
      <c r="L99" s="21">
        <v>0</v>
      </c>
      <c r="M99" s="22">
        <v>0</v>
      </c>
      <c r="N99" s="20">
        <v>0</v>
      </c>
      <c r="O99" s="21">
        <v>0</v>
      </c>
      <c r="P99" s="22">
        <v>0</v>
      </c>
      <c r="Q99" s="20">
        <v>0</v>
      </c>
      <c r="R99" s="21">
        <v>0</v>
      </c>
      <c r="S99" s="22">
        <v>0</v>
      </c>
      <c r="T99" s="20">
        <v>0</v>
      </c>
      <c r="U99" s="21">
        <v>0</v>
      </c>
      <c r="V99" s="22">
        <v>0</v>
      </c>
      <c r="W99" s="20">
        <v>0</v>
      </c>
      <c r="X99" s="21">
        <v>12074</v>
      </c>
      <c r="Y99" s="22">
        <v>478.6</v>
      </c>
      <c r="Z99" s="20">
        <v>0</v>
      </c>
      <c r="AA99" s="21">
        <v>0</v>
      </c>
      <c r="AB99" s="22">
        <v>0</v>
      </c>
      <c r="AC99" s="20">
        <f t="shared" si="12"/>
        <v>0</v>
      </c>
      <c r="AD99" s="21">
        <f t="shared" si="12"/>
        <v>12074</v>
      </c>
      <c r="AE99" s="22">
        <f t="shared" si="12"/>
        <v>8410.06</v>
      </c>
      <c r="AF99" s="23">
        <f t="shared" si="11"/>
        <v>0</v>
      </c>
      <c r="AG99" s="24">
        <f t="shared" si="11"/>
        <v>12.074</v>
      </c>
      <c r="AH99" s="25">
        <f t="shared" si="11"/>
        <v>8.4100599999999996</v>
      </c>
    </row>
    <row r="100" spans="1:34" x14ac:dyDescent="0.3">
      <c r="A100" s="11" t="s">
        <v>236</v>
      </c>
      <c r="B100" s="3">
        <v>0</v>
      </c>
      <c r="C100" s="1">
        <v>0</v>
      </c>
      <c r="D100" s="4">
        <v>0</v>
      </c>
      <c r="E100" s="3">
        <v>0</v>
      </c>
      <c r="F100" s="1">
        <v>210.24700000000001</v>
      </c>
      <c r="G100" s="4">
        <v>0</v>
      </c>
      <c r="H100" s="3">
        <v>0</v>
      </c>
      <c r="I100" s="1">
        <v>0</v>
      </c>
      <c r="J100" s="4">
        <v>27540.94</v>
      </c>
      <c r="K100" s="3">
        <v>0</v>
      </c>
      <c r="L100" s="1">
        <v>0</v>
      </c>
      <c r="M100" s="4">
        <v>316</v>
      </c>
      <c r="N100" s="3">
        <v>0</v>
      </c>
      <c r="O100" s="1">
        <v>0</v>
      </c>
      <c r="P100" s="4">
        <v>0</v>
      </c>
      <c r="Q100" s="3">
        <v>0</v>
      </c>
      <c r="R100" s="1">
        <v>0</v>
      </c>
      <c r="S100" s="4">
        <v>0</v>
      </c>
      <c r="T100" s="3">
        <v>0</v>
      </c>
      <c r="U100" s="1">
        <v>0</v>
      </c>
      <c r="V100" s="4">
        <v>4069.5073699999998</v>
      </c>
      <c r="W100" s="3">
        <v>0</v>
      </c>
      <c r="X100" s="1">
        <v>1320000</v>
      </c>
      <c r="Y100" s="4">
        <v>11121.231999999998</v>
      </c>
      <c r="Z100" s="3">
        <v>0</v>
      </c>
      <c r="AA100" s="1">
        <v>0</v>
      </c>
      <c r="AB100" s="4">
        <v>0</v>
      </c>
      <c r="AC100" s="3">
        <f t="shared" si="12"/>
        <v>0</v>
      </c>
      <c r="AD100" s="1">
        <f t="shared" si="12"/>
        <v>1320210.247</v>
      </c>
      <c r="AE100" s="4">
        <f t="shared" si="12"/>
        <v>43047.679369999998</v>
      </c>
      <c r="AF100" s="13">
        <f t="shared" si="11"/>
        <v>0</v>
      </c>
      <c r="AG100" s="14">
        <f t="shared" si="11"/>
        <v>1320.210247</v>
      </c>
      <c r="AH100" s="15">
        <f t="shared" si="11"/>
        <v>43.047679369999997</v>
      </c>
    </row>
    <row r="101" spans="1:34" x14ac:dyDescent="0.3">
      <c r="A101" s="19" t="s">
        <v>237</v>
      </c>
      <c r="B101" s="20">
        <v>0</v>
      </c>
      <c r="C101" s="21">
        <v>0</v>
      </c>
      <c r="D101" s="22">
        <v>0</v>
      </c>
      <c r="E101" s="20">
        <v>0</v>
      </c>
      <c r="F101" s="21">
        <v>0</v>
      </c>
      <c r="G101" s="22">
        <v>0</v>
      </c>
      <c r="H101" s="20">
        <v>0</v>
      </c>
      <c r="I101" s="21">
        <v>0</v>
      </c>
      <c r="J101" s="22">
        <v>1229.72</v>
      </c>
      <c r="K101" s="20">
        <v>0</v>
      </c>
      <c r="L101" s="21">
        <v>0</v>
      </c>
      <c r="M101" s="22">
        <v>0</v>
      </c>
      <c r="N101" s="20">
        <v>0</v>
      </c>
      <c r="O101" s="21">
        <v>0</v>
      </c>
      <c r="P101" s="22">
        <v>0</v>
      </c>
      <c r="Q101" s="20">
        <v>0</v>
      </c>
      <c r="R101" s="21">
        <v>0</v>
      </c>
      <c r="S101" s="22">
        <v>0</v>
      </c>
      <c r="T101" s="20">
        <v>0</v>
      </c>
      <c r="U101" s="21">
        <v>0</v>
      </c>
      <c r="V101" s="22">
        <v>0</v>
      </c>
      <c r="W101" s="20">
        <v>0</v>
      </c>
      <c r="X101" s="21">
        <v>1477</v>
      </c>
      <c r="Y101" s="22">
        <v>1553.9</v>
      </c>
      <c r="Z101" s="20">
        <v>0</v>
      </c>
      <c r="AA101" s="21">
        <v>0</v>
      </c>
      <c r="AB101" s="22">
        <v>0</v>
      </c>
      <c r="AC101" s="20">
        <f t="shared" si="12"/>
        <v>0</v>
      </c>
      <c r="AD101" s="21">
        <f t="shared" si="12"/>
        <v>1477</v>
      </c>
      <c r="AE101" s="22">
        <f t="shared" si="12"/>
        <v>2783.62</v>
      </c>
      <c r="AF101" s="23">
        <f t="shared" si="11"/>
        <v>0</v>
      </c>
      <c r="AG101" s="24">
        <f t="shared" si="11"/>
        <v>1.4770000000000001</v>
      </c>
      <c r="AH101" s="25">
        <f t="shared" si="11"/>
        <v>2.78362</v>
      </c>
    </row>
    <row r="102" spans="1:34" x14ac:dyDescent="0.3">
      <c r="A102" s="11" t="s">
        <v>238</v>
      </c>
      <c r="B102" s="3">
        <v>0</v>
      </c>
      <c r="C102" s="1">
        <v>0</v>
      </c>
      <c r="D102" s="4">
        <v>0</v>
      </c>
      <c r="E102" s="3">
        <v>0</v>
      </c>
      <c r="F102" s="1">
        <v>0</v>
      </c>
      <c r="G102" s="4">
        <v>0</v>
      </c>
      <c r="H102" s="3">
        <v>0</v>
      </c>
      <c r="I102" s="1">
        <v>0</v>
      </c>
      <c r="J102" s="4">
        <v>0</v>
      </c>
      <c r="K102" s="3">
        <v>0</v>
      </c>
      <c r="L102" s="1">
        <v>0</v>
      </c>
      <c r="M102" s="4">
        <v>295</v>
      </c>
      <c r="N102" s="3">
        <v>0</v>
      </c>
      <c r="O102" s="1">
        <v>0</v>
      </c>
      <c r="P102" s="4">
        <v>0</v>
      </c>
      <c r="Q102" s="3">
        <v>0</v>
      </c>
      <c r="R102" s="1">
        <v>0</v>
      </c>
      <c r="S102" s="4">
        <v>10400</v>
      </c>
      <c r="T102" s="3">
        <v>0</v>
      </c>
      <c r="U102" s="1">
        <v>0</v>
      </c>
      <c r="V102" s="4">
        <v>0</v>
      </c>
      <c r="W102" s="3">
        <v>0</v>
      </c>
      <c r="X102" s="1">
        <v>0</v>
      </c>
      <c r="Y102" s="4">
        <v>225.32</v>
      </c>
      <c r="Z102" s="3">
        <v>0</v>
      </c>
      <c r="AA102" s="1">
        <v>0</v>
      </c>
      <c r="AB102" s="4">
        <v>0</v>
      </c>
      <c r="AC102" s="3">
        <f t="shared" si="12"/>
        <v>0</v>
      </c>
      <c r="AD102" s="1">
        <f t="shared" si="12"/>
        <v>0</v>
      </c>
      <c r="AE102" s="4">
        <f t="shared" si="12"/>
        <v>10920.32</v>
      </c>
      <c r="AF102" s="13">
        <f t="shared" si="11"/>
        <v>0</v>
      </c>
      <c r="AG102" s="14">
        <f t="shared" si="11"/>
        <v>0</v>
      </c>
      <c r="AH102" s="15">
        <f t="shared" si="11"/>
        <v>10.92032</v>
      </c>
    </row>
    <row r="103" spans="1:34" x14ac:dyDescent="0.3">
      <c r="A103" s="19" t="s">
        <v>294</v>
      </c>
      <c r="B103" s="20">
        <v>0</v>
      </c>
      <c r="C103" s="21">
        <v>0</v>
      </c>
      <c r="D103" s="22">
        <v>0</v>
      </c>
      <c r="E103" s="20">
        <v>0</v>
      </c>
      <c r="F103" s="21">
        <v>66593.56</v>
      </c>
      <c r="G103" s="22">
        <v>0</v>
      </c>
      <c r="H103" s="20">
        <v>0</v>
      </c>
      <c r="I103" s="21">
        <v>0</v>
      </c>
      <c r="J103" s="22">
        <v>0</v>
      </c>
      <c r="K103" s="20">
        <v>0</v>
      </c>
      <c r="L103" s="21">
        <v>54077</v>
      </c>
      <c r="M103" s="22">
        <v>0</v>
      </c>
      <c r="N103" s="20">
        <v>0</v>
      </c>
      <c r="O103" s="21">
        <v>695707.50899999996</v>
      </c>
      <c r="P103" s="22">
        <v>179684.76699999999</v>
      </c>
      <c r="Q103" s="20">
        <v>0</v>
      </c>
      <c r="R103" s="21">
        <v>0</v>
      </c>
      <c r="S103" s="22">
        <v>13914</v>
      </c>
      <c r="T103" s="20">
        <v>0</v>
      </c>
      <c r="U103" s="21">
        <v>50</v>
      </c>
      <c r="V103" s="22">
        <v>0</v>
      </c>
      <c r="W103" s="20">
        <v>0</v>
      </c>
      <c r="X103" s="21">
        <v>43185.61</v>
      </c>
      <c r="Y103" s="22">
        <v>796.92499999999995</v>
      </c>
      <c r="Z103" s="20">
        <v>0</v>
      </c>
      <c r="AA103" s="21">
        <v>0</v>
      </c>
      <c r="AB103" s="22">
        <v>0</v>
      </c>
      <c r="AC103" s="20">
        <f t="shared" si="12"/>
        <v>0</v>
      </c>
      <c r="AD103" s="21">
        <f t="shared" si="12"/>
        <v>859613.679</v>
      </c>
      <c r="AE103" s="22">
        <f t="shared" si="12"/>
        <v>194395.69199999998</v>
      </c>
      <c r="AF103" s="23">
        <f t="shared" si="11"/>
        <v>0</v>
      </c>
      <c r="AG103" s="24">
        <f t="shared" si="11"/>
        <v>859.61367900000005</v>
      </c>
      <c r="AH103" s="25">
        <f t="shared" si="11"/>
        <v>194.39569199999997</v>
      </c>
    </row>
    <row r="104" spans="1:34" x14ac:dyDescent="0.3">
      <c r="A104" s="11" t="s">
        <v>295</v>
      </c>
      <c r="B104" s="3"/>
      <c r="C104" s="1"/>
      <c r="D104" s="4"/>
      <c r="E104" s="3"/>
      <c r="F104" s="1"/>
      <c r="G104" s="4"/>
      <c r="H104" s="3"/>
      <c r="I104" s="1"/>
      <c r="J104" s="4"/>
      <c r="K104" s="3"/>
      <c r="L104" s="1"/>
      <c r="M104" s="4"/>
      <c r="N104" s="3"/>
      <c r="O104" s="1"/>
      <c r="P104" s="4"/>
      <c r="Q104" s="3"/>
      <c r="R104" s="1"/>
      <c r="S104" s="4"/>
      <c r="T104" s="3"/>
      <c r="U104" s="1"/>
      <c r="V104" s="4"/>
      <c r="W104" s="3"/>
      <c r="X104" s="1"/>
      <c r="Y104" s="4"/>
      <c r="Z104" s="3"/>
      <c r="AA104" s="1"/>
      <c r="AB104" s="4"/>
      <c r="AC104" s="3">
        <f t="shared" si="12"/>
        <v>0</v>
      </c>
      <c r="AD104" s="1">
        <f t="shared" si="12"/>
        <v>0</v>
      </c>
      <c r="AE104" s="4">
        <f t="shared" si="12"/>
        <v>0</v>
      </c>
      <c r="AF104" s="13">
        <f t="shared" si="11"/>
        <v>0</v>
      </c>
      <c r="AG104" s="14">
        <f t="shared" si="11"/>
        <v>0</v>
      </c>
      <c r="AH104" s="15">
        <f t="shared" si="11"/>
        <v>0</v>
      </c>
    </row>
    <row r="105" spans="1:34" x14ac:dyDescent="0.3">
      <c r="A105" s="19" t="s">
        <v>241</v>
      </c>
      <c r="B105" s="20">
        <v>0</v>
      </c>
      <c r="C105" s="21">
        <v>0</v>
      </c>
      <c r="D105" s="22">
        <v>0</v>
      </c>
      <c r="E105" s="20">
        <v>0</v>
      </c>
      <c r="F105" s="21">
        <v>362.06</v>
      </c>
      <c r="G105" s="22">
        <v>0</v>
      </c>
      <c r="H105" s="20">
        <v>0</v>
      </c>
      <c r="I105" s="21">
        <v>0</v>
      </c>
      <c r="J105" s="22">
        <v>0</v>
      </c>
      <c r="K105" s="20">
        <v>0</v>
      </c>
      <c r="L105" s="21">
        <v>0</v>
      </c>
      <c r="M105" s="22">
        <v>0</v>
      </c>
      <c r="N105" s="20">
        <v>0</v>
      </c>
      <c r="O105" s="21">
        <v>0</v>
      </c>
      <c r="P105" s="22">
        <v>0</v>
      </c>
      <c r="Q105" s="20">
        <v>0</v>
      </c>
      <c r="R105" s="21">
        <v>0</v>
      </c>
      <c r="S105" s="22">
        <v>0</v>
      </c>
      <c r="T105" s="20">
        <v>0</v>
      </c>
      <c r="U105" s="21">
        <v>0</v>
      </c>
      <c r="V105" s="22">
        <v>0</v>
      </c>
      <c r="W105" s="20">
        <v>0</v>
      </c>
      <c r="X105" s="21">
        <v>0</v>
      </c>
      <c r="Y105" s="22">
        <v>166</v>
      </c>
      <c r="Z105" s="20">
        <v>0</v>
      </c>
      <c r="AA105" s="21">
        <v>0</v>
      </c>
      <c r="AB105" s="22">
        <v>0</v>
      </c>
      <c r="AC105" s="20">
        <f t="shared" si="12"/>
        <v>0</v>
      </c>
      <c r="AD105" s="21">
        <f t="shared" si="12"/>
        <v>362.06</v>
      </c>
      <c r="AE105" s="22">
        <f t="shared" si="12"/>
        <v>166</v>
      </c>
      <c r="AF105" s="23">
        <f t="shared" si="11"/>
        <v>0</v>
      </c>
      <c r="AG105" s="24">
        <f t="shared" si="11"/>
        <v>0.36205999999999999</v>
      </c>
      <c r="AH105" s="25">
        <f t="shared" si="11"/>
        <v>0.16600000000000001</v>
      </c>
    </row>
    <row r="106" spans="1:34" x14ac:dyDescent="0.3">
      <c r="A106" s="11" t="s">
        <v>242</v>
      </c>
      <c r="B106" s="3">
        <v>0</v>
      </c>
      <c r="C106" s="1">
        <v>0</v>
      </c>
      <c r="D106" s="4">
        <v>0</v>
      </c>
      <c r="E106" s="8">
        <v>0</v>
      </c>
      <c r="F106" s="9">
        <v>0</v>
      </c>
      <c r="G106" s="10">
        <v>0</v>
      </c>
      <c r="H106" s="8">
        <v>0</v>
      </c>
      <c r="I106" s="9">
        <v>0</v>
      </c>
      <c r="J106" s="10">
        <v>4.63</v>
      </c>
      <c r="K106" s="8">
        <v>0</v>
      </c>
      <c r="L106" s="9">
        <v>0</v>
      </c>
      <c r="M106" s="10">
        <v>0</v>
      </c>
      <c r="N106" s="8">
        <v>0</v>
      </c>
      <c r="O106" s="9">
        <v>0</v>
      </c>
      <c r="P106" s="10">
        <v>0</v>
      </c>
      <c r="Q106" s="8">
        <v>0</v>
      </c>
      <c r="R106" s="9">
        <v>0</v>
      </c>
      <c r="S106" s="10">
        <v>0</v>
      </c>
      <c r="T106" s="8">
        <v>0</v>
      </c>
      <c r="U106" s="9">
        <v>0</v>
      </c>
      <c r="V106" s="10">
        <v>0</v>
      </c>
      <c r="W106" s="8">
        <v>0</v>
      </c>
      <c r="X106" s="9">
        <v>269.73</v>
      </c>
      <c r="Y106" s="10">
        <v>198.215</v>
      </c>
      <c r="Z106" s="8">
        <v>0</v>
      </c>
      <c r="AA106" s="9">
        <v>0</v>
      </c>
      <c r="AB106" s="10">
        <v>0</v>
      </c>
      <c r="AC106" s="8">
        <f t="shared" si="12"/>
        <v>0</v>
      </c>
      <c r="AD106" s="9">
        <f t="shared" si="12"/>
        <v>269.73</v>
      </c>
      <c r="AE106" s="10">
        <f t="shared" si="12"/>
        <v>202.845</v>
      </c>
      <c r="AF106" s="13">
        <f t="shared" si="11"/>
        <v>0</v>
      </c>
      <c r="AG106" s="14">
        <f t="shared" si="11"/>
        <v>0.26973000000000003</v>
      </c>
      <c r="AH106" s="15">
        <f t="shared" si="11"/>
        <v>0.202845</v>
      </c>
    </row>
    <row r="107" spans="1:34" x14ac:dyDescent="0.3">
      <c r="A107" s="19" t="s">
        <v>296</v>
      </c>
      <c r="B107" s="20"/>
      <c r="C107" s="21"/>
      <c r="D107" s="22"/>
      <c r="E107" s="20"/>
      <c r="F107" s="21"/>
      <c r="G107" s="22"/>
      <c r="H107" s="20"/>
      <c r="I107" s="21"/>
      <c r="J107" s="22"/>
      <c r="K107" s="20"/>
      <c r="L107" s="21"/>
      <c r="M107" s="22"/>
      <c r="N107" s="20"/>
      <c r="O107" s="21"/>
      <c r="P107" s="22"/>
      <c r="Q107" s="20"/>
      <c r="R107" s="21"/>
      <c r="S107" s="22"/>
      <c r="T107" s="20"/>
      <c r="U107" s="21"/>
      <c r="V107" s="22"/>
      <c r="W107" s="20"/>
      <c r="X107" s="21"/>
      <c r="Y107" s="22"/>
      <c r="Z107" s="20"/>
      <c r="AA107" s="21"/>
      <c r="AB107" s="22"/>
      <c r="AC107" s="20">
        <f t="shared" si="12"/>
        <v>0</v>
      </c>
      <c r="AD107" s="21">
        <f t="shared" si="12"/>
        <v>0</v>
      </c>
      <c r="AE107" s="22">
        <f t="shared" si="12"/>
        <v>0</v>
      </c>
      <c r="AF107" s="23">
        <f t="shared" si="11"/>
        <v>0</v>
      </c>
      <c r="AG107" s="24">
        <f t="shared" si="11"/>
        <v>0</v>
      </c>
      <c r="AH107" s="25">
        <f t="shared" si="11"/>
        <v>0</v>
      </c>
    </row>
    <row r="108" spans="1:34" x14ac:dyDescent="0.3">
      <c r="A108" s="11" t="s">
        <v>244</v>
      </c>
      <c r="B108" s="3">
        <v>0</v>
      </c>
      <c r="C108" s="1">
        <v>0</v>
      </c>
      <c r="D108" s="4">
        <v>0</v>
      </c>
      <c r="E108" s="8">
        <v>0</v>
      </c>
      <c r="F108" s="9">
        <v>27579.449999999997</v>
      </c>
      <c r="G108" s="10">
        <v>0</v>
      </c>
      <c r="H108" s="8">
        <v>0</v>
      </c>
      <c r="I108" s="9">
        <v>0</v>
      </c>
      <c r="J108" s="10">
        <v>14576.64</v>
      </c>
      <c r="K108" s="8">
        <v>0</v>
      </c>
      <c r="L108" s="9">
        <v>4873</v>
      </c>
      <c r="M108" s="10">
        <v>25</v>
      </c>
      <c r="N108" s="8">
        <v>0</v>
      </c>
      <c r="O108" s="9">
        <v>0</v>
      </c>
      <c r="P108" s="10">
        <v>0</v>
      </c>
      <c r="Q108" s="8">
        <v>0</v>
      </c>
      <c r="R108" s="9">
        <v>391</v>
      </c>
      <c r="S108" s="10">
        <v>0</v>
      </c>
      <c r="T108" s="8">
        <v>0</v>
      </c>
      <c r="U108" s="9">
        <v>0</v>
      </c>
      <c r="V108" s="10">
        <v>29.394349999999999</v>
      </c>
      <c r="W108" s="8">
        <v>0</v>
      </c>
      <c r="X108" s="9">
        <v>33115.410000000003</v>
      </c>
      <c r="Y108" s="10">
        <v>84130.207999999999</v>
      </c>
      <c r="Z108" s="8">
        <v>0</v>
      </c>
      <c r="AA108" s="9">
        <v>0</v>
      </c>
      <c r="AB108" s="10">
        <v>0</v>
      </c>
      <c r="AC108" s="8">
        <f t="shared" si="12"/>
        <v>0</v>
      </c>
      <c r="AD108" s="9">
        <f t="shared" si="12"/>
        <v>65958.86</v>
      </c>
      <c r="AE108" s="10">
        <f t="shared" si="12"/>
        <v>98761.24235</v>
      </c>
      <c r="AF108" s="13">
        <f t="shared" si="11"/>
        <v>0</v>
      </c>
      <c r="AG108" s="14">
        <f t="shared" si="11"/>
        <v>65.958860000000001</v>
      </c>
      <c r="AH108" s="15">
        <f t="shared" si="11"/>
        <v>98.761242350000003</v>
      </c>
    </row>
    <row r="109" spans="1:34" x14ac:dyDescent="0.3">
      <c r="A109" s="19" t="s">
        <v>245</v>
      </c>
      <c r="B109" s="20">
        <v>0</v>
      </c>
      <c r="C109" s="21">
        <v>0</v>
      </c>
      <c r="D109" s="22">
        <v>0</v>
      </c>
      <c r="E109" s="20">
        <v>0</v>
      </c>
      <c r="F109" s="21">
        <v>0</v>
      </c>
      <c r="G109" s="22">
        <v>0</v>
      </c>
      <c r="H109" s="20">
        <v>0</v>
      </c>
      <c r="I109" s="21">
        <v>1</v>
      </c>
      <c r="J109" s="22">
        <v>8750.18</v>
      </c>
      <c r="K109" s="20">
        <v>0</v>
      </c>
      <c r="L109" s="21">
        <v>0</v>
      </c>
      <c r="M109" s="22">
        <v>0</v>
      </c>
      <c r="N109" s="20">
        <v>0</v>
      </c>
      <c r="O109" s="21">
        <v>0</v>
      </c>
      <c r="P109" s="22">
        <v>0</v>
      </c>
      <c r="Q109" s="20">
        <v>0</v>
      </c>
      <c r="R109" s="21">
        <v>215</v>
      </c>
      <c r="S109" s="22">
        <v>0</v>
      </c>
      <c r="T109" s="20">
        <v>0</v>
      </c>
      <c r="U109" s="21">
        <v>0</v>
      </c>
      <c r="V109" s="22">
        <v>31775</v>
      </c>
      <c r="W109" s="20">
        <v>0</v>
      </c>
      <c r="X109" s="21">
        <v>281290</v>
      </c>
      <c r="Y109" s="22">
        <v>11432.754000000001</v>
      </c>
      <c r="Z109" s="20">
        <v>0</v>
      </c>
      <c r="AA109" s="21">
        <v>0</v>
      </c>
      <c r="AB109" s="22">
        <v>0</v>
      </c>
      <c r="AC109" s="20">
        <f t="shared" si="12"/>
        <v>0</v>
      </c>
      <c r="AD109" s="21">
        <f t="shared" si="12"/>
        <v>281506</v>
      </c>
      <c r="AE109" s="22">
        <f t="shared" si="12"/>
        <v>51957.934000000001</v>
      </c>
      <c r="AF109" s="23">
        <f t="shared" si="11"/>
        <v>0</v>
      </c>
      <c r="AG109" s="24">
        <f t="shared" si="11"/>
        <v>281.50599999999997</v>
      </c>
      <c r="AH109" s="25">
        <f t="shared" si="11"/>
        <v>51.957934000000002</v>
      </c>
    </row>
    <row r="110" spans="1:34" x14ac:dyDescent="0.3">
      <c r="A110" s="11" t="s">
        <v>246</v>
      </c>
      <c r="B110" s="3">
        <v>0</v>
      </c>
      <c r="C110" s="1">
        <v>0</v>
      </c>
      <c r="D110" s="4">
        <v>0</v>
      </c>
      <c r="E110" s="8">
        <v>0</v>
      </c>
      <c r="F110" s="9">
        <v>0</v>
      </c>
      <c r="G110" s="10">
        <v>707</v>
      </c>
      <c r="H110" s="8">
        <v>0</v>
      </c>
      <c r="I110" s="9">
        <v>0</v>
      </c>
      <c r="J110" s="10">
        <v>11070.6</v>
      </c>
      <c r="K110" s="8">
        <v>0</v>
      </c>
      <c r="L110" s="9">
        <v>0</v>
      </c>
      <c r="M110" s="10">
        <v>0</v>
      </c>
      <c r="N110" s="8">
        <v>0</v>
      </c>
      <c r="O110" s="9">
        <v>0</v>
      </c>
      <c r="P110" s="10">
        <v>0</v>
      </c>
      <c r="Q110" s="8">
        <v>0</v>
      </c>
      <c r="R110" s="9">
        <v>0</v>
      </c>
      <c r="S110" s="10">
        <v>54850</v>
      </c>
      <c r="T110" s="8">
        <v>0</v>
      </c>
      <c r="U110" s="9">
        <v>0</v>
      </c>
      <c r="V110" s="10">
        <v>44250</v>
      </c>
      <c r="W110" s="8">
        <v>0</v>
      </c>
      <c r="X110" s="9">
        <v>0</v>
      </c>
      <c r="Y110" s="10">
        <v>60126.126000000004</v>
      </c>
      <c r="Z110" s="8">
        <v>0</v>
      </c>
      <c r="AA110" s="9">
        <v>0</v>
      </c>
      <c r="AB110" s="10">
        <v>0</v>
      </c>
      <c r="AC110" s="8">
        <f t="shared" si="12"/>
        <v>0</v>
      </c>
      <c r="AD110" s="9">
        <f t="shared" si="12"/>
        <v>0</v>
      </c>
      <c r="AE110" s="10">
        <f t="shared" si="12"/>
        <v>171003.726</v>
      </c>
      <c r="AF110" s="13">
        <f t="shared" si="11"/>
        <v>0</v>
      </c>
      <c r="AG110" s="14">
        <f t="shared" si="11"/>
        <v>0</v>
      </c>
      <c r="AH110" s="15">
        <f t="shared" si="11"/>
        <v>171.003726</v>
      </c>
    </row>
    <row r="111" spans="1:34" x14ac:dyDescent="0.3">
      <c r="A111" s="19" t="s">
        <v>247</v>
      </c>
      <c r="B111" s="20">
        <v>0</v>
      </c>
      <c r="C111" s="21">
        <v>0</v>
      </c>
      <c r="D111" s="22">
        <v>0</v>
      </c>
      <c r="E111" s="20">
        <v>0</v>
      </c>
      <c r="F111" s="21">
        <v>0</v>
      </c>
      <c r="G111" s="22">
        <v>0</v>
      </c>
      <c r="H111" s="20">
        <v>0</v>
      </c>
      <c r="I111" s="21">
        <v>0</v>
      </c>
      <c r="J111" s="22">
        <v>0</v>
      </c>
      <c r="K111" s="20">
        <v>0</v>
      </c>
      <c r="L111" s="21">
        <v>0</v>
      </c>
      <c r="M111" s="22">
        <v>0</v>
      </c>
      <c r="N111" s="20">
        <v>0</v>
      </c>
      <c r="O111" s="21">
        <v>0</v>
      </c>
      <c r="P111" s="22">
        <v>0</v>
      </c>
      <c r="Q111" s="20">
        <v>0</v>
      </c>
      <c r="R111" s="21">
        <v>0</v>
      </c>
      <c r="S111" s="22">
        <v>0</v>
      </c>
      <c r="T111" s="20">
        <v>0</v>
      </c>
      <c r="U111" s="21">
        <v>0</v>
      </c>
      <c r="V111" s="22">
        <v>0</v>
      </c>
      <c r="W111" s="20">
        <v>0</v>
      </c>
      <c r="X111" s="21">
        <v>0</v>
      </c>
      <c r="Y111" s="22">
        <v>817.18</v>
      </c>
      <c r="Z111" s="20">
        <v>0</v>
      </c>
      <c r="AA111" s="21">
        <v>0</v>
      </c>
      <c r="AB111" s="22">
        <v>0</v>
      </c>
      <c r="AC111" s="20">
        <f t="shared" si="12"/>
        <v>0</v>
      </c>
      <c r="AD111" s="21">
        <f t="shared" si="12"/>
        <v>0</v>
      </c>
      <c r="AE111" s="22">
        <f t="shared" si="12"/>
        <v>817.18</v>
      </c>
      <c r="AF111" s="23">
        <f t="shared" si="11"/>
        <v>0</v>
      </c>
      <c r="AG111" s="24">
        <f t="shared" si="11"/>
        <v>0</v>
      </c>
      <c r="AH111" s="25">
        <f t="shared" si="11"/>
        <v>0.81717999999999991</v>
      </c>
    </row>
    <row r="112" spans="1:34" x14ac:dyDescent="0.3">
      <c r="A112" s="11" t="s">
        <v>297</v>
      </c>
      <c r="B112" s="3">
        <v>0</v>
      </c>
      <c r="C112" s="1">
        <v>0</v>
      </c>
      <c r="D112" s="4">
        <v>0</v>
      </c>
      <c r="E112" s="8">
        <v>0</v>
      </c>
      <c r="F112" s="9">
        <v>0</v>
      </c>
      <c r="G112" s="10">
        <v>0</v>
      </c>
      <c r="H112" s="8">
        <v>0</v>
      </c>
      <c r="I112" s="9">
        <v>0</v>
      </c>
      <c r="J112" s="10">
        <v>98563.73000000001</v>
      </c>
      <c r="K112" s="8">
        <v>0</v>
      </c>
      <c r="L112" s="9">
        <v>0</v>
      </c>
      <c r="M112" s="10">
        <v>280</v>
      </c>
      <c r="N112" s="8">
        <v>0</v>
      </c>
      <c r="O112" s="9">
        <v>0</v>
      </c>
      <c r="P112" s="10">
        <v>5.8000000000000003E-2</v>
      </c>
      <c r="Q112" s="8">
        <v>0</v>
      </c>
      <c r="R112" s="9">
        <v>0</v>
      </c>
      <c r="S112" s="10">
        <v>10542</v>
      </c>
      <c r="T112" s="8">
        <v>0</v>
      </c>
      <c r="U112" s="9">
        <v>0</v>
      </c>
      <c r="V112" s="10">
        <v>0</v>
      </c>
      <c r="W112" s="8">
        <v>0</v>
      </c>
      <c r="X112" s="9">
        <v>0</v>
      </c>
      <c r="Y112" s="10">
        <v>47676.641000000003</v>
      </c>
      <c r="Z112" s="8">
        <v>0</v>
      </c>
      <c r="AA112" s="9">
        <v>0</v>
      </c>
      <c r="AB112" s="10">
        <v>0</v>
      </c>
      <c r="AC112" s="8">
        <f t="shared" si="12"/>
        <v>0</v>
      </c>
      <c r="AD112" s="9">
        <f t="shared" si="12"/>
        <v>0</v>
      </c>
      <c r="AE112" s="10">
        <f t="shared" si="12"/>
        <v>157062.429</v>
      </c>
      <c r="AF112" s="13">
        <f t="shared" si="11"/>
        <v>0</v>
      </c>
      <c r="AG112" s="14">
        <f t="shared" si="11"/>
        <v>0</v>
      </c>
      <c r="AH112" s="15">
        <f t="shared" si="11"/>
        <v>157.06242900000001</v>
      </c>
    </row>
    <row r="113" spans="1:37" s="33" customFormat="1" x14ac:dyDescent="0.3">
      <c r="A113" s="26" t="s">
        <v>10</v>
      </c>
      <c r="B113" s="27">
        <f>SUM(B114:B142)</f>
        <v>0</v>
      </c>
      <c r="C113" s="28">
        <f t="shared" ref="C113:AB113" si="13">SUM(C114:C142)</f>
        <v>1032658.9299999999</v>
      </c>
      <c r="D113" s="29">
        <f t="shared" si="13"/>
        <v>251303.77000000002</v>
      </c>
      <c r="E113" s="27">
        <f t="shared" si="13"/>
        <v>0</v>
      </c>
      <c r="F113" s="28">
        <f t="shared" si="13"/>
        <v>2233763.3337082001</v>
      </c>
      <c r="G113" s="29">
        <f t="shared" si="13"/>
        <v>37</v>
      </c>
      <c r="H113" s="27">
        <f t="shared" si="13"/>
        <v>0</v>
      </c>
      <c r="I113" s="28">
        <f t="shared" si="13"/>
        <v>60712.600000000006</v>
      </c>
      <c r="J113" s="29">
        <f t="shared" si="13"/>
        <v>124699.41</v>
      </c>
      <c r="K113" s="27">
        <f t="shared" si="13"/>
        <v>0</v>
      </c>
      <c r="L113" s="28">
        <f t="shared" si="13"/>
        <v>33329</v>
      </c>
      <c r="M113" s="29">
        <f t="shared" si="13"/>
        <v>8853</v>
      </c>
      <c r="N113" s="27">
        <f t="shared" si="13"/>
        <v>443</v>
      </c>
      <c r="O113" s="28">
        <f t="shared" si="13"/>
        <v>10415.780000000001</v>
      </c>
      <c r="P113" s="29">
        <f t="shared" si="13"/>
        <v>2.4670000000000001</v>
      </c>
      <c r="Q113" s="27">
        <f t="shared" si="13"/>
        <v>0</v>
      </c>
      <c r="R113" s="28">
        <f t="shared" si="13"/>
        <v>743487</v>
      </c>
      <c r="S113" s="29">
        <f t="shared" si="13"/>
        <v>6950</v>
      </c>
      <c r="T113" s="27">
        <f t="shared" si="13"/>
        <v>0</v>
      </c>
      <c r="U113" s="28">
        <f t="shared" si="13"/>
        <v>320102.07814669987</v>
      </c>
      <c r="V113" s="29">
        <f t="shared" si="13"/>
        <v>0</v>
      </c>
      <c r="W113" s="27">
        <f t="shared" si="13"/>
        <v>0</v>
      </c>
      <c r="X113" s="28">
        <f t="shared" si="13"/>
        <v>369311.27</v>
      </c>
      <c r="Y113" s="29">
        <f t="shared" si="13"/>
        <v>351797.37900000002</v>
      </c>
      <c r="Z113" s="27">
        <f t="shared" si="13"/>
        <v>0</v>
      </c>
      <c r="AA113" s="28">
        <f t="shared" si="13"/>
        <v>3478605.62</v>
      </c>
      <c r="AB113" s="29">
        <f t="shared" si="13"/>
        <v>673565.85</v>
      </c>
      <c r="AC113" s="27">
        <f t="shared" si="12"/>
        <v>443</v>
      </c>
      <c r="AD113" s="28">
        <f t="shared" si="12"/>
        <v>8282385.6118548997</v>
      </c>
      <c r="AE113" s="29">
        <f t="shared" si="12"/>
        <v>1417208.8759999999</v>
      </c>
      <c r="AF113" s="30">
        <f t="shared" si="11"/>
        <v>0.443</v>
      </c>
      <c r="AG113" s="31">
        <f t="shared" si="11"/>
        <v>8282.3856118548993</v>
      </c>
      <c r="AH113" s="32">
        <f t="shared" si="11"/>
        <v>1417.2088759999999</v>
      </c>
      <c r="AJ113" s="35"/>
    </row>
    <row r="114" spans="1:37" x14ac:dyDescent="0.3">
      <c r="A114" s="11" t="s">
        <v>249</v>
      </c>
      <c r="B114" s="3">
        <v>0</v>
      </c>
      <c r="C114" s="1">
        <v>11617.83</v>
      </c>
      <c r="D114" s="4">
        <v>0</v>
      </c>
      <c r="E114" s="3">
        <v>0</v>
      </c>
      <c r="F114" s="1">
        <v>0</v>
      </c>
      <c r="G114" s="4">
        <v>0</v>
      </c>
      <c r="H114" s="3">
        <v>0</v>
      </c>
      <c r="I114" s="1">
        <v>34396.400000000001</v>
      </c>
      <c r="J114" s="4">
        <v>93.8</v>
      </c>
      <c r="K114" s="3">
        <v>0</v>
      </c>
      <c r="L114" s="1">
        <v>0</v>
      </c>
      <c r="M114" s="4">
        <v>0</v>
      </c>
      <c r="N114" s="3">
        <v>0</v>
      </c>
      <c r="O114" s="1">
        <v>0</v>
      </c>
      <c r="P114" s="4">
        <v>0</v>
      </c>
      <c r="Q114" s="3">
        <v>0</v>
      </c>
      <c r="R114" s="1">
        <v>202708</v>
      </c>
      <c r="S114" s="4">
        <v>0</v>
      </c>
      <c r="T114" s="3">
        <v>0</v>
      </c>
      <c r="U114" s="1">
        <v>129774.265</v>
      </c>
      <c r="V114" s="4">
        <v>0</v>
      </c>
      <c r="W114" s="3">
        <v>0</v>
      </c>
      <c r="X114" s="1">
        <v>90018.49</v>
      </c>
      <c r="Y114" s="4">
        <v>56.39</v>
      </c>
      <c r="Z114" s="3">
        <v>0</v>
      </c>
      <c r="AA114" s="1">
        <v>214625.41</v>
      </c>
      <c r="AB114" s="4">
        <v>0</v>
      </c>
      <c r="AC114" s="3">
        <f t="shared" si="12"/>
        <v>0</v>
      </c>
      <c r="AD114" s="1">
        <f t="shared" si="12"/>
        <v>683140.39500000002</v>
      </c>
      <c r="AE114" s="4">
        <f t="shared" si="12"/>
        <v>150.19</v>
      </c>
      <c r="AF114" s="13">
        <f t="shared" si="11"/>
        <v>0</v>
      </c>
      <c r="AG114" s="14">
        <f t="shared" si="11"/>
        <v>683.14039500000001</v>
      </c>
      <c r="AH114" s="15">
        <f t="shared" si="11"/>
        <v>0.15018999999999999</v>
      </c>
    </row>
    <row r="115" spans="1:37" x14ac:dyDescent="0.3">
      <c r="A115" s="19" t="s">
        <v>298</v>
      </c>
      <c r="B115" s="20"/>
      <c r="C115" s="21"/>
      <c r="D115" s="22"/>
      <c r="E115" s="20"/>
      <c r="F115" s="21"/>
      <c r="G115" s="22"/>
      <c r="H115" s="20"/>
      <c r="I115" s="21"/>
      <c r="J115" s="22"/>
      <c r="K115" s="20"/>
      <c r="L115" s="21"/>
      <c r="M115" s="22"/>
      <c r="N115" s="20"/>
      <c r="O115" s="21"/>
      <c r="P115" s="22"/>
      <c r="Q115" s="20"/>
      <c r="R115" s="21"/>
      <c r="S115" s="22"/>
      <c r="T115" s="20"/>
      <c r="U115" s="21"/>
      <c r="V115" s="22"/>
      <c r="W115" s="20"/>
      <c r="X115" s="21"/>
      <c r="Y115" s="22"/>
      <c r="Z115" s="20"/>
      <c r="AA115" s="21"/>
      <c r="AB115" s="22"/>
      <c r="AC115" s="20">
        <f t="shared" si="12"/>
        <v>0</v>
      </c>
      <c r="AD115" s="21">
        <f t="shared" si="12"/>
        <v>0</v>
      </c>
      <c r="AE115" s="22">
        <f t="shared" si="12"/>
        <v>0</v>
      </c>
      <c r="AF115" s="23">
        <f t="shared" si="11"/>
        <v>0</v>
      </c>
      <c r="AG115" s="24">
        <f t="shared" si="11"/>
        <v>0</v>
      </c>
      <c r="AH115" s="25">
        <f t="shared" si="11"/>
        <v>0</v>
      </c>
    </row>
    <row r="116" spans="1:37" x14ac:dyDescent="0.3">
      <c r="A116" s="11" t="s">
        <v>299</v>
      </c>
      <c r="B116" s="3">
        <v>0</v>
      </c>
      <c r="C116" s="1">
        <v>64281.77</v>
      </c>
      <c r="D116" s="4">
        <v>0</v>
      </c>
      <c r="E116" s="3">
        <v>0</v>
      </c>
      <c r="F116" s="1">
        <v>97098.61067899999</v>
      </c>
      <c r="G116" s="4">
        <v>0</v>
      </c>
      <c r="H116" s="3">
        <v>0</v>
      </c>
      <c r="I116" s="1">
        <v>0</v>
      </c>
      <c r="J116" s="4">
        <v>0</v>
      </c>
      <c r="K116" s="3">
        <v>0</v>
      </c>
      <c r="L116" s="1">
        <v>11753</v>
      </c>
      <c r="M116" s="4">
        <v>0</v>
      </c>
      <c r="N116" s="3">
        <v>0</v>
      </c>
      <c r="O116" s="1">
        <v>0</v>
      </c>
      <c r="P116" s="4">
        <v>0</v>
      </c>
      <c r="Q116" s="3">
        <v>0</v>
      </c>
      <c r="R116" s="1">
        <v>0</v>
      </c>
      <c r="S116" s="4">
        <v>0</v>
      </c>
      <c r="T116" s="3">
        <v>0</v>
      </c>
      <c r="U116" s="1">
        <v>12556</v>
      </c>
      <c r="V116" s="4">
        <v>0</v>
      </c>
      <c r="W116" s="3">
        <v>0</v>
      </c>
      <c r="X116" s="1">
        <v>5844.73</v>
      </c>
      <c r="Y116" s="4">
        <v>31</v>
      </c>
      <c r="Z116" s="3">
        <v>0</v>
      </c>
      <c r="AA116" s="1">
        <v>145524.26</v>
      </c>
      <c r="AB116" s="4">
        <v>0</v>
      </c>
      <c r="AC116" s="3">
        <f t="shared" si="12"/>
        <v>0</v>
      </c>
      <c r="AD116" s="1">
        <f t="shared" si="12"/>
        <v>337058.37067900004</v>
      </c>
      <c r="AE116" s="4">
        <f t="shared" si="12"/>
        <v>31</v>
      </c>
      <c r="AF116" s="13">
        <f t="shared" si="11"/>
        <v>0</v>
      </c>
      <c r="AG116" s="14">
        <f t="shared" si="11"/>
        <v>337.05837067900006</v>
      </c>
      <c r="AH116" s="15">
        <f t="shared" si="11"/>
        <v>3.1E-2</v>
      </c>
    </row>
    <row r="117" spans="1:37" x14ac:dyDescent="0.3">
      <c r="A117" s="19" t="s">
        <v>252</v>
      </c>
      <c r="B117" s="20">
        <v>0</v>
      </c>
      <c r="C117" s="21">
        <v>4452</v>
      </c>
      <c r="D117" s="22">
        <v>0</v>
      </c>
      <c r="E117" s="20">
        <v>0</v>
      </c>
      <c r="F117" s="21">
        <v>1009.15</v>
      </c>
      <c r="G117" s="22">
        <v>0</v>
      </c>
      <c r="H117" s="20">
        <v>0</v>
      </c>
      <c r="I117" s="21">
        <v>0</v>
      </c>
      <c r="J117" s="22">
        <v>21.33</v>
      </c>
      <c r="K117" s="20">
        <v>0</v>
      </c>
      <c r="L117" s="21">
        <v>82</v>
      </c>
      <c r="M117" s="22">
        <v>0</v>
      </c>
      <c r="N117" s="20">
        <v>0</v>
      </c>
      <c r="O117" s="21">
        <v>0</v>
      </c>
      <c r="P117" s="22">
        <v>0</v>
      </c>
      <c r="Q117" s="20">
        <v>0</v>
      </c>
      <c r="R117" s="21">
        <v>1302</v>
      </c>
      <c r="S117" s="22">
        <v>0</v>
      </c>
      <c r="T117" s="20">
        <v>0</v>
      </c>
      <c r="U117" s="21">
        <v>1724</v>
      </c>
      <c r="V117" s="22">
        <v>0</v>
      </c>
      <c r="W117" s="20">
        <v>0</v>
      </c>
      <c r="X117" s="21">
        <v>3812.32</v>
      </c>
      <c r="Y117" s="22">
        <v>10720.57</v>
      </c>
      <c r="Z117" s="20">
        <v>0</v>
      </c>
      <c r="AA117" s="21">
        <v>0</v>
      </c>
      <c r="AB117" s="22">
        <v>0</v>
      </c>
      <c r="AC117" s="20">
        <f t="shared" si="12"/>
        <v>0</v>
      </c>
      <c r="AD117" s="21">
        <f t="shared" si="12"/>
        <v>12381.47</v>
      </c>
      <c r="AE117" s="22">
        <f t="shared" si="12"/>
        <v>10741.9</v>
      </c>
      <c r="AF117" s="23">
        <f t="shared" si="11"/>
        <v>0</v>
      </c>
      <c r="AG117" s="24">
        <f t="shared" si="11"/>
        <v>12.38147</v>
      </c>
      <c r="AH117" s="25">
        <f t="shared" si="11"/>
        <v>10.741899999999999</v>
      </c>
    </row>
    <row r="118" spans="1:37" x14ac:dyDescent="0.3">
      <c r="A118" s="11" t="s">
        <v>253</v>
      </c>
      <c r="B118" s="3">
        <v>0</v>
      </c>
      <c r="C118" s="1">
        <v>374700.81</v>
      </c>
      <c r="D118" s="4">
        <v>41732.490000000005</v>
      </c>
      <c r="E118" s="3">
        <v>0</v>
      </c>
      <c r="F118" s="1">
        <v>16599.833000000002</v>
      </c>
      <c r="G118" s="4">
        <v>0</v>
      </c>
      <c r="H118" s="3">
        <v>0</v>
      </c>
      <c r="I118" s="1">
        <v>31</v>
      </c>
      <c r="J118" s="4">
        <v>83784.81</v>
      </c>
      <c r="K118" s="3">
        <v>0</v>
      </c>
      <c r="L118" s="1">
        <v>618</v>
      </c>
      <c r="M118" s="4">
        <v>0</v>
      </c>
      <c r="N118" s="3">
        <v>0</v>
      </c>
      <c r="O118" s="1">
        <v>0</v>
      </c>
      <c r="P118" s="4">
        <v>0</v>
      </c>
      <c r="Q118" s="3">
        <v>0</v>
      </c>
      <c r="R118" s="1">
        <v>3752</v>
      </c>
      <c r="S118" s="4">
        <v>4</v>
      </c>
      <c r="T118" s="3">
        <v>0</v>
      </c>
      <c r="U118" s="1">
        <v>0</v>
      </c>
      <c r="V118" s="4">
        <v>0</v>
      </c>
      <c r="W118" s="3">
        <v>0</v>
      </c>
      <c r="X118" s="1">
        <v>26887.41</v>
      </c>
      <c r="Y118" s="4">
        <v>20948.239999999998</v>
      </c>
      <c r="Z118" s="3">
        <v>0</v>
      </c>
      <c r="AA118" s="1">
        <v>3626</v>
      </c>
      <c r="AB118" s="4">
        <v>6556</v>
      </c>
      <c r="AC118" s="3">
        <f t="shared" si="12"/>
        <v>0</v>
      </c>
      <c r="AD118" s="1">
        <f t="shared" si="12"/>
        <v>426215.05300000001</v>
      </c>
      <c r="AE118" s="4">
        <f t="shared" si="12"/>
        <v>153025.53999999998</v>
      </c>
      <c r="AF118" s="13">
        <f t="shared" si="11"/>
        <v>0</v>
      </c>
      <c r="AG118" s="14">
        <f t="shared" si="11"/>
        <v>426.21505300000001</v>
      </c>
      <c r="AH118" s="15">
        <f t="shared" si="11"/>
        <v>153.02553999999998</v>
      </c>
    </row>
    <row r="119" spans="1:37" x14ac:dyDescent="0.3">
      <c r="A119" s="19" t="s">
        <v>254</v>
      </c>
      <c r="B119" s="20">
        <v>0</v>
      </c>
      <c r="C119" s="21">
        <v>54344.84</v>
      </c>
      <c r="D119" s="22">
        <v>0</v>
      </c>
      <c r="E119" s="20">
        <v>0</v>
      </c>
      <c r="F119" s="21">
        <v>236487.96380000003</v>
      </c>
      <c r="G119" s="22">
        <v>0</v>
      </c>
      <c r="H119" s="20">
        <v>0</v>
      </c>
      <c r="I119" s="21">
        <v>0</v>
      </c>
      <c r="J119" s="22">
        <v>0</v>
      </c>
      <c r="K119" s="20">
        <v>0</v>
      </c>
      <c r="L119" s="21">
        <v>2</v>
      </c>
      <c r="M119" s="22">
        <v>0</v>
      </c>
      <c r="N119" s="20">
        <v>0</v>
      </c>
      <c r="O119" s="21">
        <v>10415.780000000001</v>
      </c>
      <c r="P119" s="22">
        <v>0</v>
      </c>
      <c r="Q119" s="20">
        <v>0</v>
      </c>
      <c r="R119" s="21">
        <v>198005</v>
      </c>
      <c r="S119" s="22">
        <v>0</v>
      </c>
      <c r="T119" s="20">
        <v>0</v>
      </c>
      <c r="U119" s="21">
        <v>860</v>
      </c>
      <c r="V119" s="22">
        <v>0</v>
      </c>
      <c r="W119" s="20">
        <v>0</v>
      </c>
      <c r="X119" s="21">
        <v>3066.76</v>
      </c>
      <c r="Y119" s="22">
        <v>279.57</v>
      </c>
      <c r="Z119" s="20">
        <v>0</v>
      </c>
      <c r="AA119" s="21">
        <v>15236.91</v>
      </c>
      <c r="AB119" s="22">
        <v>9</v>
      </c>
      <c r="AC119" s="20">
        <f t="shared" si="12"/>
        <v>0</v>
      </c>
      <c r="AD119" s="21">
        <f t="shared" si="12"/>
        <v>518419.25379999995</v>
      </c>
      <c r="AE119" s="22">
        <f t="shared" si="12"/>
        <v>288.57</v>
      </c>
      <c r="AF119" s="23">
        <f t="shared" si="11"/>
        <v>0</v>
      </c>
      <c r="AG119" s="24">
        <f t="shared" si="11"/>
        <v>518.41925379999998</v>
      </c>
      <c r="AH119" s="25">
        <f t="shared" si="11"/>
        <v>0.28856999999999999</v>
      </c>
      <c r="AK119" s="2"/>
    </row>
    <row r="120" spans="1:37" x14ac:dyDescent="0.3">
      <c r="A120" s="11" t="s">
        <v>255</v>
      </c>
      <c r="B120" s="3">
        <v>0</v>
      </c>
      <c r="C120" s="1">
        <v>0</v>
      </c>
      <c r="D120" s="4">
        <v>0</v>
      </c>
      <c r="E120" s="3">
        <v>0</v>
      </c>
      <c r="F120" s="9">
        <v>3525</v>
      </c>
      <c r="G120" s="10">
        <v>0</v>
      </c>
      <c r="H120" s="8">
        <v>0</v>
      </c>
      <c r="I120" s="9">
        <v>0</v>
      </c>
      <c r="J120" s="10">
        <v>0</v>
      </c>
      <c r="K120" s="8">
        <v>0</v>
      </c>
      <c r="L120" s="9">
        <v>0</v>
      </c>
      <c r="M120" s="10">
        <v>0</v>
      </c>
      <c r="N120" s="8">
        <v>0</v>
      </c>
      <c r="O120" s="9">
        <v>0</v>
      </c>
      <c r="P120" s="10">
        <v>0</v>
      </c>
      <c r="Q120" s="8">
        <v>0</v>
      </c>
      <c r="R120" s="9">
        <v>318</v>
      </c>
      <c r="S120" s="10">
        <v>0</v>
      </c>
      <c r="T120" s="8">
        <v>0</v>
      </c>
      <c r="U120" s="9">
        <v>0</v>
      </c>
      <c r="V120" s="10">
        <v>0</v>
      </c>
      <c r="W120" s="8">
        <v>0</v>
      </c>
      <c r="X120" s="9">
        <v>0</v>
      </c>
      <c r="Y120" s="10">
        <v>110.29</v>
      </c>
      <c r="Z120" s="8">
        <v>0</v>
      </c>
      <c r="AA120" s="9">
        <v>601.19000000000005</v>
      </c>
      <c r="AB120" s="10">
        <v>21.26</v>
      </c>
      <c r="AC120" s="8">
        <f t="shared" si="12"/>
        <v>0</v>
      </c>
      <c r="AD120" s="9">
        <f t="shared" si="12"/>
        <v>4444.1900000000005</v>
      </c>
      <c r="AE120" s="10">
        <f t="shared" si="12"/>
        <v>131.55000000000001</v>
      </c>
      <c r="AF120" s="13">
        <f t="shared" si="11"/>
        <v>0</v>
      </c>
      <c r="AG120" s="14">
        <f t="shared" si="11"/>
        <v>4.4441900000000008</v>
      </c>
      <c r="AH120" s="15">
        <f t="shared" si="11"/>
        <v>0.13155</v>
      </c>
    </row>
    <row r="121" spans="1:37" x14ac:dyDescent="0.3">
      <c r="A121" s="19" t="s">
        <v>256</v>
      </c>
      <c r="B121" s="20">
        <v>0</v>
      </c>
      <c r="C121" s="21">
        <v>0</v>
      </c>
      <c r="D121" s="22">
        <v>0</v>
      </c>
      <c r="E121" s="20">
        <v>0</v>
      </c>
      <c r="F121" s="21">
        <v>0</v>
      </c>
      <c r="G121" s="22">
        <v>1</v>
      </c>
      <c r="H121" s="20">
        <v>0</v>
      </c>
      <c r="I121" s="21">
        <v>0</v>
      </c>
      <c r="J121" s="22">
        <v>0</v>
      </c>
      <c r="K121" s="20">
        <v>0</v>
      </c>
      <c r="L121" s="21">
        <v>0</v>
      </c>
      <c r="M121" s="22">
        <v>0</v>
      </c>
      <c r="N121" s="20">
        <v>0</v>
      </c>
      <c r="O121" s="21">
        <v>0</v>
      </c>
      <c r="P121" s="22">
        <v>0</v>
      </c>
      <c r="Q121" s="20">
        <v>0</v>
      </c>
      <c r="R121" s="21">
        <v>0</v>
      </c>
      <c r="S121" s="22">
        <v>0</v>
      </c>
      <c r="T121" s="20">
        <v>0</v>
      </c>
      <c r="U121" s="21">
        <v>0</v>
      </c>
      <c r="V121" s="22">
        <v>0</v>
      </c>
      <c r="W121" s="20">
        <v>0</v>
      </c>
      <c r="X121" s="21">
        <v>0</v>
      </c>
      <c r="Y121" s="22">
        <v>0</v>
      </c>
      <c r="Z121" s="20">
        <v>0</v>
      </c>
      <c r="AA121" s="21">
        <v>6</v>
      </c>
      <c r="AB121" s="22">
        <v>0</v>
      </c>
      <c r="AC121" s="20">
        <f t="shared" si="12"/>
        <v>0</v>
      </c>
      <c r="AD121" s="21">
        <f t="shared" si="12"/>
        <v>6</v>
      </c>
      <c r="AE121" s="22">
        <f t="shared" si="12"/>
        <v>1</v>
      </c>
      <c r="AF121" s="23">
        <f t="shared" si="11"/>
        <v>0</v>
      </c>
      <c r="AG121" s="24">
        <f t="shared" si="11"/>
        <v>6.0000000000000001E-3</v>
      </c>
      <c r="AH121" s="25">
        <f t="shared" si="11"/>
        <v>1E-3</v>
      </c>
    </row>
    <row r="122" spans="1:37" x14ac:dyDescent="0.3">
      <c r="A122" s="11" t="s">
        <v>257</v>
      </c>
      <c r="B122" s="3">
        <v>0</v>
      </c>
      <c r="C122" s="1">
        <v>0</v>
      </c>
      <c r="D122" s="4">
        <v>0</v>
      </c>
      <c r="E122" s="3">
        <v>0</v>
      </c>
      <c r="F122" s="9">
        <v>0</v>
      </c>
      <c r="G122" s="10">
        <v>0</v>
      </c>
      <c r="H122" s="8">
        <v>0</v>
      </c>
      <c r="I122" s="9">
        <v>15</v>
      </c>
      <c r="J122" s="10">
        <v>0</v>
      </c>
      <c r="K122" s="8">
        <v>0</v>
      </c>
      <c r="L122" s="9">
        <v>0</v>
      </c>
      <c r="M122" s="10">
        <v>0</v>
      </c>
      <c r="N122" s="8">
        <v>0</v>
      </c>
      <c r="O122" s="9">
        <v>0</v>
      </c>
      <c r="P122" s="10">
        <v>0</v>
      </c>
      <c r="Q122" s="8">
        <v>0</v>
      </c>
      <c r="R122" s="9">
        <v>0</v>
      </c>
      <c r="S122" s="10">
        <v>0</v>
      </c>
      <c r="T122" s="8">
        <v>0</v>
      </c>
      <c r="U122" s="9">
        <v>0</v>
      </c>
      <c r="V122" s="10">
        <v>0</v>
      </c>
      <c r="W122" s="8">
        <v>0</v>
      </c>
      <c r="X122" s="9">
        <v>0</v>
      </c>
      <c r="Y122" s="10">
        <v>0</v>
      </c>
      <c r="Z122" s="8">
        <v>0</v>
      </c>
      <c r="AA122" s="9">
        <v>0</v>
      </c>
      <c r="AB122" s="10">
        <v>0</v>
      </c>
      <c r="AC122" s="8">
        <f t="shared" si="12"/>
        <v>0</v>
      </c>
      <c r="AD122" s="9">
        <f t="shared" si="12"/>
        <v>15</v>
      </c>
      <c r="AE122" s="10">
        <f t="shared" si="12"/>
        <v>0</v>
      </c>
      <c r="AF122" s="13">
        <f t="shared" si="11"/>
        <v>0</v>
      </c>
      <c r="AG122" s="14">
        <f t="shared" si="11"/>
        <v>1.4999999999999999E-2</v>
      </c>
      <c r="AH122" s="15">
        <f t="shared" si="11"/>
        <v>0</v>
      </c>
    </row>
    <row r="123" spans="1:37" x14ac:dyDescent="0.3">
      <c r="A123" s="19" t="s">
        <v>300</v>
      </c>
      <c r="B123" s="20"/>
      <c r="C123" s="21"/>
      <c r="D123" s="22"/>
      <c r="E123" s="20"/>
      <c r="F123" s="21"/>
      <c r="G123" s="22"/>
      <c r="H123" s="20"/>
      <c r="I123" s="21"/>
      <c r="J123" s="22"/>
      <c r="K123" s="20"/>
      <c r="L123" s="21"/>
      <c r="M123" s="22"/>
      <c r="N123" s="20"/>
      <c r="O123" s="21"/>
      <c r="P123" s="22"/>
      <c r="Q123" s="20"/>
      <c r="R123" s="21"/>
      <c r="S123" s="22"/>
      <c r="T123" s="20"/>
      <c r="U123" s="21"/>
      <c r="V123" s="22"/>
      <c r="W123" s="20"/>
      <c r="X123" s="21"/>
      <c r="Y123" s="22"/>
      <c r="Z123" s="20"/>
      <c r="AA123" s="21"/>
      <c r="AB123" s="22"/>
      <c r="AC123" s="20">
        <f t="shared" si="12"/>
        <v>0</v>
      </c>
      <c r="AD123" s="21">
        <f t="shared" si="12"/>
        <v>0</v>
      </c>
      <c r="AE123" s="22">
        <f t="shared" si="12"/>
        <v>0</v>
      </c>
      <c r="AF123" s="23">
        <f t="shared" si="11"/>
        <v>0</v>
      </c>
      <c r="AG123" s="24">
        <f t="shared" si="11"/>
        <v>0</v>
      </c>
      <c r="AH123" s="25">
        <f t="shared" si="11"/>
        <v>0</v>
      </c>
    </row>
    <row r="124" spans="1:37" x14ac:dyDescent="0.3">
      <c r="A124" s="11" t="s">
        <v>259</v>
      </c>
      <c r="B124" s="3">
        <v>0</v>
      </c>
      <c r="C124" s="1">
        <v>16704</v>
      </c>
      <c r="D124" s="4">
        <v>0</v>
      </c>
      <c r="E124" s="3">
        <v>0</v>
      </c>
      <c r="F124" s="9">
        <v>0</v>
      </c>
      <c r="G124" s="10">
        <v>0</v>
      </c>
      <c r="H124" s="8">
        <v>0</v>
      </c>
      <c r="I124" s="9">
        <v>0</v>
      </c>
      <c r="J124" s="10">
        <v>0</v>
      </c>
      <c r="K124" s="8">
        <v>0</v>
      </c>
      <c r="L124" s="9">
        <v>0</v>
      </c>
      <c r="M124" s="10">
        <v>0</v>
      </c>
      <c r="N124" s="8">
        <v>0</v>
      </c>
      <c r="O124" s="9">
        <v>0</v>
      </c>
      <c r="P124" s="10">
        <v>0</v>
      </c>
      <c r="Q124" s="8">
        <v>0</v>
      </c>
      <c r="R124" s="9">
        <v>59984</v>
      </c>
      <c r="S124" s="10">
        <v>0</v>
      </c>
      <c r="T124" s="8">
        <v>0</v>
      </c>
      <c r="U124" s="9">
        <v>6036</v>
      </c>
      <c r="V124" s="10">
        <v>0</v>
      </c>
      <c r="W124" s="8">
        <v>0</v>
      </c>
      <c r="X124" s="9">
        <v>0</v>
      </c>
      <c r="Y124" s="10">
        <v>0</v>
      </c>
      <c r="Z124" s="8">
        <v>0</v>
      </c>
      <c r="AA124" s="9">
        <v>0</v>
      </c>
      <c r="AB124" s="10">
        <v>0</v>
      </c>
      <c r="AC124" s="8">
        <f t="shared" si="12"/>
        <v>0</v>
      </c>
      <c r="AD124" s="9">
        <f t="shared" si="12"/>
        <v>82724</v>
      </c>
      <c r="AE124" s="10">
        <f t="shared" si="12"/>
        <v>0</v>
      </c>
      <c r="AF124" s="13">
        <f t="shared" si="11"/>
        <v>0</v>
      </c>
      <c r="AG124" s="14">
        <f t="shared" si="11"/>
        <v>82.724000000000004</v>
      </c>
      <c r="AH124" s="15">
        <f t="shared" si="11"/>
        <v>0</v>
      </c>
    </row>
    <row r="125" spans="1:37" x14ac:dyDescent="0.3">
      <c r="A125" s="19" t="s">
        <v>260</v>
      </c>
      <c r="B125" s="20">
        <v>0</v>
      </c>
      <c r="C125" s="21">
        <v>0</v>
      </c>
      <c r="D125" s="22">
        <v>0</v>
      </c>
      <c r="E125" s="20">
        <v>0</v>
      </c>
      <c r="F125" s="21">
        <v>206.00200000000001</v>
      </c>
      <c r="G125" s="22">
        <v>0</v>
      </c>
      <c r="H125" s="20">
        <v>0</v>
      </c>
      <c r="I125" s="21">
        <v>0</v>
      </c>
      <c r="J125" s="22">
        <v>0</v>
      </c>
      <c r="K125" s="20">
        <v>0</v>
      </c>
      <c r="L125" s="21">
        <v>0</v>
      </c>
      <c r="M125" s="22">
        <v>0</v>
      </c>
      <c r="N125" s="20">
        <v>0</v>
      </c>
      <c r="O125" s="21">
        <v>0</v>
      </c>
      <c r="P125" s="22">
        <v>0</v>
      </c>
      <c r="Q125" s="20">
        <v>0</v>
      </c>
      <c r="R125" s="21">
        <v>729</v>
      </c>
      <c r="S125" s="22">
        <v>0</v>
      </c>
      <c r="T125" s="20">
        <v>0</v>
      </c>
      <c r="U125" s="21">
        <v>0</v>
      </c>
      <c r="V125" s="22">
        <v>0</v>
      </c>
      <c r="W125" s="20">
        <v>0</v>
      </c>
      <c r="X125" s="21">
        <v>3</v>
      </c>
      <c r="Y125" s="22">
        <v>0</v>
      </c>
      <c r="Z125" s="20">
        <v>0</v>
      </c>
      <c r="AA125" s="21">
        <v>597</v>
      </c>
      <c r="AB125" s="22">
        <v>131</v>
      </c>
      <c r="AC125" s="20">
        <f t="shared" si="12"/>
        <v>0</v>
      </c>
      <c r="AD125" s="21">
        <f t="shared" si="12"/>
        <v>1535.002</v>
      </c>
      <c r="AE125" s="22">
        <f t="shared" si="12"/>
        <v>131</v>
      </c>
      <c r="AF125" s="23">
        <f t="shared" si="11"/>
        <v>0</v>
      </c>
      <c r="AG125" s="24">
        <f t="shared" si="11"/>
        <v>1.535002</v>
      </c>
      <c r="AH125" s="25">
        <f t="shared" si="11"/>
        <v>0.13100000000000001</v>
      </c>
    </row>
    <row r="126" spans="1:37" x14ac:dyDescent="0.3">
      <c r="A126" s="11" t="s">
        <v>301</v>
      </c>
      <c r="B126" s="3">
        <v>0</v>
      </c>
      <c r="C126" s="1">
        <v>0</v>
      </c>
      <c r="D126" s="4">
        <v>0</v>
      </c>
      <c r="E126" s="3">
        <v>0</v>
      </c>
      <c r="F126" s="9">
        <v>0</v>
      </c>
      <c r="G126" s="10">
        <v>0</v>
      </c>
      <c r="H126" s="8">
        <v>0</v>
      </c>
      <c r="I126" s="9">
        <v>0</v>
      </c>
      <c r="J126" s="10">
        <v>0</v>
      </c>
      <c r="K126" s="8">
        <v>0</v>
      </c>
      <c r="L126" s="9">
        <v>0</v>
      </c>
      <c r="M126" s="10">
        <v>0</v>
      </c>
      <c r="N126" s="8">
        <v>0</v>
      </c>
      <c r="O126" s="9">
        <v>0</v>
      </c>
      <c r="P126" s="10">
        <v>0</v>
      </c>
      <c r="Q126" s="8">
        <v>0</v>
      </c>
      <c r="R126" s="9">
        <v>0</v>
      </c>
      <c r="S126" s="10">
        <v>0</v>
      </c>
      <c r="T126" s="8">
        <v>0</v>
      </c>
      <c r="U126" s="9">
        <v>0</v>
      </c>
      <c r="V126" s="10">
        <v>0</v>
      </c>
      <c r="W126" s="8">
        <v>0</v>
      </c>
      <c r="X126" s="9">
        <v>3</v>
      </c>
      <c r="Y126" s="10">
        <v>0</v>
      </c>
      <c r="Z126" s="8">
        <v>0</v>
      </c>
      <c r="AA126" s="9">
        <v>0</v>
      </c>
      <c r="AB126" s="10">
        <v>0</v>
      </c>
      <c r="AC126" s="8">
        <f t="shared" si="12"/>
        <v>0</v>
      </c>
      <c r="AD126" s="9">
        <f t="shared" si="12"/>
        <v>3</v>
      </c>
      <c r="AE126" s="10">
        <f t="shared" si="12"/>
        <v>0</v>
      </c>
      <c r="AF126" s="13">
        <f t="shared" si="11"/>
        <v>0</v>
      </c>
      <c r="AG126" s="14">
        <f t="shared" si="11"/>
        <v>3.0000000000000001E-3</v>
      </c>
      <c r="AH126" s="15">
        <f t="shared" si="11"/>
        <v>0</v>
      </c>
    </row>
    <row r="127" spans="1:37" x14ac:dyDescent="0.3">
      <c r="A127" s="19" t="s">
        <v>261</v>
      </c>
      <c r="B127" s="20">
        <v>0</v>
      </c>
      <c r="C127" s="21">
        <v>0</v>
      </c>
      <c r="D127" s="22">
        <v>0</v>
      </c>
      <c r="E127" s="20">
        <v>0</v>
      </c>
      <c r="F127" s="21">
        <v>0</v>
      </c>
      <c r="G127" s="22">
        <v>0</v>
      </c>
      <c r="H127" s="20">
        <v>0</v>
      </c>
      <c r="I127" s="21">
        <v>0</v>
      </c>
      <c r="J127" s="22">
        <v>0</v>
      </c>
      <c r="K127" s="20">
        <v>0</v>
      </c>
      <c r="L127" s="21">
        <v>0</v>
      </c>
      <c r="M127" s="22">
        <v>0</v>
      </c>
      <c r="N127" s="20">
        <v>0</v>
      </c>
      <c r="O127" s="21">
        <v>0</v>
      </c>
      <c r="P127" s="22">
        <v>0</v>
      </c>
      <c r="Q127" s="20">
        <v>0</v>
      </c>
      <c r="R127" s="21">
        <v>0</v>
      </c>
      <c r="S127" s="22">
        <v>0</v>
      </c>
      <c r="T127" s="20">
        <v>0</v>
      </c>
      <c r="U127" s="21">
        <v>0</v>
      </c>
      <c r="V127" s="22">
        <v>0</v>
      </c>
      <c r="W127" s="20">
        <v>0</v>
      </c>
      <c r="X127" s="21">
        <v>0</v>
      </c>
      <c r="Y127" s="22">
        <v>0</v>
      </c>
      <c r="Z127" s="20">
        <v>0</v>
      </c>
      <c r="AA127" s="21">
        <v>0</v>
      </c>
      <c r="AB127" s="22">
        <v>1</v>
      </c>
      <c r="AC127" s="20">
        <f t="shared" si="12"/>
        <v>0</v>
      </c>
      <c r="AD127" s="21">
        <f t="shared" si="12"/>
        <v>0</v>
      </c>
      <c r="AE127" s="22">
        <f t="shared" si="12"/>
        <v>1</v>
      </c>
      <c r="AF127" s="23">
        <f t="shared" si="11"/>
        <v>0</v>
      </c>
      <c r="AG127" s="24">
        <f t="shared" si="11"/>
        <v>0</v>
      </c>
      <c r="AH127" s="25">
        <f t="shared" si="11"/>
        <v>1E-3</v>
      </c>
    </row>
    <row r="128" spans="1:37" x14ac:dyDescent="0.3">
      <c r="A128" s="11" t="s">
        <v>262</v>
      </c>
      <c r="B128" s="3">
        <v>0</v>
      </c>
      <c r="C128" s="1">
        <v>424</v>
      </c>
      <c r="D128" s="4">
        <v>0</v>
      </c>
      <c r="E128" s="3">
        <v>0</v>
      </c>
      <c r="F128" s="9">
        <v>0</v>
      </c>
      <c r="G128" s="10">
        <v>0</v>
      </c>
      <c r="H128" s="8">
        <v>0</v>
      </c>
      <c r="I128" s="9">
        <v>0</v>
      </c>
      <c r="J128" s="10">
        <v>0</v>
      </c>
      <c r="K128" s="8">
        <v>0</v>
      </c>
      <c r="L128" s="9">
        <v>0</v>
      </c>
      <c r="M128" s="10">
        <v>0</v>
      </c>
      <c r="N128" s="8">
        <v>64</v>
      </c>
      <c r="O128" s="9">
        <v>0</v>
      </c>
      <c r="P128" s="10">
        <v>0</v>
      </c>
      <c r="Q128" s="8">
        <v>0</v>
      </c>
      <c r="R128" s="9">
        <v>0</v>
      </c>
      <c r="S128" s="10">
        <v>0</v>
      </c>
      <c r="T128" s="8">
        <v>0</v>
      </c>
      <c r="U128" s="9">
        <v>0</v>
      </c>
      <c r="V128" s="10">
        <v>0</v>
      </c>
      <c r="W128" s="8">
        <v>0</v>
      </c>
      <c r="X128" s="9">
        <v>0</v>
      </c>
      <c r="Y128" s="10">
        <v>0</v>
      </c>
      <c r="Z128" s="8">
        <v>0</v>
      </c>
      <c r="AA128" s="9">
        <v>0</v>
      </c>
      <c r="AB128" s="10">
        <v>0</v>
      </c>
      <c r="AC128" s="8">
        <f t="shared" si="12"/>
        <v>64</v>
      </c>
      <c r="AD128" s="9">
        <f t="shared" si="12"/>
        <v>424</v>
      </c>
      <c r="AE128" s="10">
        <f t="shared" si="12"/>
        <v>0</v>
      </c>
      <c r="AF128" s="13">
        <f t="shared" si="11"/>
        <v>6.4000000000000001E-2</v>
      </c>
      <c r="AG128" s="14">
        <f t="shared" si="11"/>
        <v>0.42399999999999999</v>
      </c>
      <c r="AH128" s="15">
        <f t="shared" si="11"/>
        <v>0</v>
      </c>
    </row>
    <row r="129" spans="1:34" x14ac:dyDescent="0.3">
      <c r="A129" s="19" t="s">
        <v>302</v>
      </c>
      <c r="B129" s="20"/>
      <c r="C129" s="21"/>
      <c r="D129" s="22"/>
      <c r="E129" s="20"/>
      <c r="F129" s="21"/>
      <c r="G129" s="22"/>
      <c r="H129" s="20"/>
      <c r="I129" s="21"/>
      <c r="J129" s="22"/>
      <c r="K129" s="20"/>
      <c r="L129" s="21"/>
      <c r="M129" s="22"/>
      <c r="N129" s="20"/>
      <c r="O129" s="21"/>
      <c r="P129" s="22"/>
      <c r="Q129" s="20"/>
      <c r="R129" s="21"/>
      <c r="S129" s="22"/>
      <c r="T129" s="20"/>
      <c r="U129" s="21"/>
      <c r="V129" s="22"/>
      <c r="W129" s="20"/>
      <c r="X129" s="21"/>
      <c r="Y129" s="22"/>
      <c r="Z129" s="20"/>
      <c r="AA129" s="21"/>
      <c r="AB129" s="22"/>
      <c r="AC129" s="20">
        <f t="shared" si="12"/>
        <v>0</v>
      </c>
      <c r="AD129" s="21">
        <f t="shared" si="12"/>
        <v>0</v>
      </c>
      <c r="AE129" s="22">
        <f t="shared" si="12"/>
        <v>0</v>
      </c>
      <c r="AF129" s="23">
        <f t="shared" si="11"/>
        <v>0</v>
      </c>
      <c r="AG129" s="24">
        <f t="shared" si="11"/>
        <v>0</v>
      </c>
      <c r="AH129" s="25">
        <f t="shared" si="11"/>
        <v>0</v>
      </c>
    </row>
    <row r="130" spans="1:34" x14ac:dyDescent="0.3">
      <c r="A130" s="11" t="s">
        <v>264</v>
      </c>
      <c r="B130" s="3">
        <v>0</v>
      </c>
      <c r="C130" s="1">
        <v>0</v>
      </c>
      <c r="D130" s="4">
        <v>0</v>
      </c>
      <c r="E130" s="3">
        <v>0</v>
      </c>
      <c r="F130" s="9">
        <v>13769.627613000001</v>
      </c>
      <c r="G130" s="10">
        <v>0</v>
      </c>
      <c r="H130" s="8">
        <v>0</v>
      </c>
      <c r="I130" s="9">
        <v>0</v>
      </c>
      <c r="J130" s="10">
        <v>0</v>
      </c>
      <c r="K130" s="8">
        <v>0</v>
      </c>
      <c r="L130" s="9">
        <v>0</v>
      </c>
      <c r="M130" s="10">
        <v>0</v>
      </c>
      <c r="N130" s="8">
        <v>0</v>
      </c>
      <c r="O130" s="9">
        <v>0</v>
      </c>
      <c r="P130" s="10">
        <v>0</v>
      </c>
      <c r="Q130" s="8">
        <v>0</v>
      </c>
      <c r="R130" s="9">
        <v>0</v>
      </c>
      <c r="S130" s="10">
        <v>0</v>
      </c>
      <c r="T130" s="8">
        <v>0</v>
      </c>
      <c r="U130" s="9">
        <v>0</v>
      </c>
      <c r="V130" s="10">
        <v>0</v>
      </c>
      <c r="W130" s="8">
        <v>0</v>
      </c>
      <c r="X130" s="9">
        <v>0</v>
      </c>
      <c r="Y130" s="10">
        <v>0</v>
      </c>
      <c r="Z130" s="8">
        <v>0</v>
      </c>
      <c r="AA130" s="9">
        <v>689.08</v>
      </c>
      <c r="AB130" s="10">
        <v>0</v>
      </c>
      <c r="AC130" s="8">
        <f t="shared" si="12"/>
        <v>0</v>
      </c>
      <c r="AD130" s="9">
        <f t="shared" si="12"/>
        <v>14458.707613</v>
      </c>
      <c r="AE130" s="10">
        <f t="shared" si="12"/>
        <v>0</v>
      </c>
      <c r="AF130" s="13">
        <f t="shared" si="11"/>
        <v>0</v>
      </c>
      <c r="AG130" s="14">
        <f t="shared" si="11"/>
        <v>14.458707613</v>
      </c>
      <c r="AH130" s="15">
        <f t="shared" si="11"/>
        <v>0</v>
      </c>
    </row>
    <row r="131" spans="1:34" x14ac:dyDescent="0.3">
      <c r="A131" s="19" t="s">
        <v>303</v>
      </c>
      <c r="B131" s="20">
        <v>0</v>
      </c>
      <c r="C131" s="21">
        <v>0</v>
      </c>
      <c r="D131" s="22">
        <v>0</v>
      </c>
      <c r="E131" s="20">
        <v>0</v>
      </c>
      <c r="F131" s="21">
        <v>0</v>
      </c>
      <c r="G131" s="22">
        <v>0</v>
      </c>
      <c r="H131" s="20">
        <v>0</v>
      </c>
      <c r="I131" s="21">
        <v>0</v>
      </c>
      <c r="J131" s="22">
        <v>0</v>
      </c>
      <c r="K131" s="20">
        <v>0</v>
      </c>
      <c r="L131" s="21">
        <v>0</v>
      </c>
      <c r="M131" s="22">
        <v>0</v>
      </c>
      <c r="N131" s="20">
        <v>0</v>
      </c>
      <c r="O131" s="21">
        <v>0</v>
      </c>
      <c r="P131" s="22">
        <v>0</v>
      </c>
      <c r="Q131" s="20">
        <v>0</v>
      </c>
      <c r="R131" s="21">
        <v>0</v>
      </c>
      <c r="S131" s="22">
        <v>0</v>
      </c>
      <c r="T131" s="20">
        <v>0</v>
      </c>
      <c r="U131" s="21">
        <v>0</v>
      </c>
      <c r="V131" s="22">
        <v>0</v>
      </c>
      <c r="W131" s="20">
        <v>0</v>
      </c>
      <c r="X131" s="21">
        <v>0</v>
      </c>
      <c r="Y131" s="22">
        <v>23</v>
      </c>
      <c r="Z131" s="20">
        <v>0</v>
      </c>
      <c r="AA131" s="21">
        <v>0</v>
      </c>
      <c r="AB131" s="22">
        <v>0</v>
      </c>
      <c r="AC131" s="20">
        <f t="shared" si="12"/>
        <v>0</v>
      </c>
      <c r="AD131" s="21">
        <f t="shared" si="12"/>
        <v>0</v>
      </c>
      <c r="AE131" s="22">
        <f t="shared" si="12"/>
        <v>23</v>
      </c>
      <c r="AF131" s="23">
        <f t="shared" si="11"/>
        <v>0</v>
      </c>
      <c r="AG131" s="24">
        <f t="shared" si="11"/>
        <v>0</v>
      </c>
      <c r="AH131" s="25">
        <f t="shared" si="11"/>
        <v>2.3E-2</v>
      </c>
    </row>
    <row r="132" spans="1:34" x14ac:dyDescent="0.3">
      <c r="A132" s="11" t="s">
        <v>265</v>
      </c>
      <c r="B132" s="3">
        <v>0</v>
      </c>
      <c r="C132" s="1">
        <v>9974.98</v>
      </c>
      <c r="D132" s="4">
        <v>0</v>
      </c>
      <c r="E132" s="3">
        <v>0</v>
      </c>
      <c r="F132" s="9">
        <v>830311.81807280006</v>
      </c>
      <c r="G132" s="10">
        <v>0</v>
      </c>
      <c r="H132" s="8">
        <v>0</v>
      </c>
      <c r="I132" s="9">
        <v>26270.2</v>
      </c>
      <c r="J132" s="10">
        <v>4341.96</v>
      </c>
      <c r="K132" s="8">
        <v>0</v>
      </c>
      <c r="L132" s="9">
        <v>0</v>
      </c>
      <c r="M132" s="10">
        <v>26</v>
      </c>
      <c r="N132" s="8">
        <v>0</v>
      </c>
      <c r="O132" s="9">
        <v>0</v>
      </c>
      <c r="P132" s="10">
        <v>0</v>
      </c>
      <c r="Q132" s="8">
        <v>0</v>
      </c>
      <c r="R132" s="9">
        <v>68083</v>
      </c>
      <c r="S132" s="10">
        <v>257</v>
      </c>
      <c r="T132" s="8">
        <v>0</v>
      </c>
      <c r="U132" s="9">
        <v>111833.507</v>
      </c>
      <c r="V132" s="10">
        <v>0</v>
      </c>
      <c r="W132" s="8">
        <v>0</v>
      </c>
      <c r="X132" s="9">
        <v>166322.23999999999</v>
      </c>
      <c r="Y132" s="10">
        <v>33630.199999999997</v>
      </c>
      <c r="Z132" s="8">
        <v>0</v>
      </c>
      <c r="AA132" s="9">
        <v>2921210.65</v>
      </c>
      <c r="AB132" s="10">
        <v>217854.75</v>
      </c>
      <c r="AC132" s="8">
        <f t="shared" si="12"/>
        <v>0</v>
      </c>
      <c r="AD132" s="9">
        <f t="shared" si="12"/>
        <v>4134006.3950728001</v>
      </c>
      <c r="AE132" s="10">
        <f t="shared" si="12"/>
        <v>256109.91</v>
      </c>
      <c r="AF132" s="13">
        <f t="shared" si="11"/>
        <v>0</v>
      </c>
      <c r="AG132" s="14">
        <f t="shared" si="11"/>
        <v>4134.0063950727999</v>
      </c>
      <c r="AH132" s="15">
        <f t="shared" si="11"/>
        <v>256.10991000000001</v>
      </c>
    </row>
    <row r="133" spans="1:34" x14ac:dyDescent="0.3">
      <c r="A133" s="19" t="s">
        <v>266</v>
      </c>
      <c r="B133" s="20">
        <v>0</v>
      </c>
      <c r="C133" s="21">
        <v>0</v>
      </c>
      <c r="D133" s="22">
        <v>0</v>
      </c>
      <c r="E133" s="20">
        <v>0</v>
      </c>
      <c r="F133" s="21">
        <v>0</v>
      </c>
      <c r="G133" s="22">
        <v>0</v>
      </c>
      <c r="H133" s="20">
        <v>0</v>
      </c>
      <c r="I133" s="21">
        <v>0</v>
      </c>
      <c r="J133" s="22">
        <v>0</v>
      </c>
      <c r="K133" s="20">
        <v>0</v>
      </c>
      <c r="L133" s="21">
        <v>0</v>
      </c>
      <c r="M133" s="22">
        <v>0</v>
      </c>
      <c r="N133" s="20">
        <v>0</v>
      </c>
      <c r="O133" s="21">
        <v>0</v>
      </c>
      <c r="P133" s="22">
        <v>0</v>
      </c>
      <c r="Q133" s="20">
        <v>0</v>
      </c>
      <c r="R133" s="21">
        <v>3848</v>
      </c>
      <c r="S133" s="22">
        <v>0</v>
      </c>
      <c r="T133" s="20">
        <v>0</v>
      </c>
      <c r="U133" s="21">
        <v>0</v>
      </c>
      <c r="V133" s="22">
        <v>0</v>
      </c>
      <c r="W133" s="20">
        <v>0</v>
      </c>
      <c r="X133" s="21">
        <v>0</v>
      </c>
      <c r="Y133" s="22">
        <v>0</v>
      </c>
      <c r="Z133" s="20">
        <v>0</v>
      </c>
      <c r="AA133" s="21">
        <v>14746.24</v>
      </c>
      <c r="AB133" s="22">
        <v>0</v>
      </c>
      <c r="AC133" s="20">
        <f t="shared" si="12"/>
        <v>0</v>
      </c>
      <c r="AD133" s="21">
        <f t="shared" si="12"/>
        <v>18594.239999999998</v>
      </c>
      <c r="AE133" s="22">
        <f t="shared" si="12"/>
        <v>0</v>
      </c>
      <c r="AF133" s="23">
        <f t="shared" ref="AF133:AH148" si="14">AC133/1000</f>
        <v>0</v>
      </c>
      <c r="AG133" s="24">
        <f t="shared" si="14"/>
        <v>18.594239999999999</v>
      </c>
      <c r="AH133" s="25">
        <f t="shared" si="14"/>
        <v>0</v>
      </c>
    </row>
    <row r="134" spans="1:34" x14ac:dyDescent="0.3">
      <c r="A134" s="11" t="s">
        <v>267</v>
      </c>
      <c r="B134" s="3">
        <v>0</v>
      </c>
      <c r="C134" s="1">
        <v>0</v>
      </c>
      <c r="D134" s="4">
        <v>0</v>
      </c>
      <c r="E134" s="3">
        <v>0</v>
      </c>
      <c r="F134" s="9">
        <v>0</v>
      </c>
      <c r="G134" s="10">
        <v>0</v>
      </c>
      <c r="H134" s="8">
        <v>0</v>
      </c>
      <c r="I134" s="9">
        <v>0</v>
      </c>
      <c r="J134" s="10">
        <v>0</v>
      </c>
      <c r="K134" s="8">
        <v>0</v>
      </c>
      <c r="L134" s="9">
        <v>0</v>
      </c>
      <c r="M134" s="10">
        <v>544</v>
      </c>
      <c r="N134" s="8">
        <v>0</v>
      </c>
      <c r="O134" s="9">
        <v>0</v>
      </c>
      <c r="P134" s="10">
        <v>0</v>
      </c>
      <c r="Q134" s="8">
        <v>0</v>
      </c>
      <c r="R134" s="9">
        <v>10</v>
      </c>
      <c r="S134" s="10">
        <v>106</v>
      </c>
      <c r="T134" s="8">
        <v>0</v>
      </c>
      <c r="U134" s="9">
        <v>0</v>
      </c>
      <c r="V134" s="10">
        <v>0</v>
      </c>
      <c r="W134" s="8">
        <v>0</v>
      </c>
      <c r="X134" s="9">
        <v>0</v>
      </c>
      <c r="Y134" s="10">
        <v>0</v>
      </c>
      <c r="Z134" s="8">
        <v>0</v>
      </c>
      <c r="AA134" s="9">
        <v>0</v>
      </c>
      <c r="AB134" s="10">
        <v>0</v>
      </c>
      <c r="AC134" s="8">
        <f t="shared" si="12"/>
        <v>0</v>
      </c>
      <c r="AD134" s="9">
        <f t="shared" si="12"/>
        <v>10</v>
      </c>
      <c r="AE134" s="10">
        <f t="shared" si="12"/>
        <v>650</v>
      </c>
      <c r="AF134" s="13">
        <f t="shared" si="14"/>
        <v>0</v>
      </c>
      <c r="AG134" s="14">
        <f t="shared" si="14"/>
        <v>0.01</v>
      </c>
      <c r="AH134" s="15">
        <f t="shared" si="14"/>
        <v>0.65</v>
      </c>
    </row>
    <row r="135" spans="1:34" x14ac:dyDescent="0.3">
      <c r="A135" s="19" t="s">
        <v>268</v>
      </c>
      <c r="B135" s="20">
        <v>0</v>
      </c>
      <c r="C135" s="21">
        <v>237803.74</v>
      </c>
      <c r="D135" s="22">
        <v>13294</v>
      </c>
      <c r="E135" s="20">
        <v>0</v>
      </c>
      <c r="F135" s="21">
        <v>933915.53851839993</v>
      </c>
      <c r="G135" s="22">
        <v>0</v>
      </c>
      <c r="H135" s="20">
        <v>0</v>
      </c>
      <c r="I135" s="21">
        <v>0</v>
      </c>
      <c r="J135" s="22">
        <v>0</v>
      </c>
      <c r="K135" s="20">
        <v>0</v>
      </c>
      <c r="L135" s="21">
        <v>17674</v>
      </c>
      <c r="M135" s="22">
        <v>67</v>
      </c>
      <c r="N135" s="20">
        <v>379</v>
      </c>
      <c r="O135" s="21">
        <v>0</v>
      </c>
      <c r="P135" s="22">
        <v>0</v>
      </c>
      <c r="Q135" s="20">
        <v>0</v>
      </c>
      <c r="R135" s="21">
        <v>175213</v>
      </c>
      <c r="S135" s="22">
        <v>0</v>
      </c>
      <c r="T135" s="20">
        <v>0</v>
      </c>
      <c r="U135" s="21">
        <v>53742.93</v>
      </c>
      <c r="V135" s="22">
        <v>0</v>
      </c>
      <c r="W135" s="20">
        <v>0</v>
      </c>
      <c r="X135" s="21">
        <v>67001.179999999993</v>
      </c>
      <c r="Y135" s="22">
        <v>38337.56</v>
      </c>
      <c r="Z135" s="20">
        <v>0</v>
      </c>
      <c r="AA135" s="21">
        <v>6647.9</v>
      </c>
      <c r="AB135" s="22">
        <v>0</v>
      </c>
      <c r="AC135" s="20">
        <f t="shared" si="12"/>
        <v>379</v>
      </c>
      <c r="AD135" s="21">
        <f t="shared" si="12"/>
        <v>1491998.2885183999</v>
      </c>
      <c r="AE135" s="22">
        <f t="shared" si="12"/>
        <v>51698.559999999998</v>
      </c>
      <c r="AF135" s="23">
        <f t="shared" si="14"/>
        <v>0.379</v>
      </c>
      <c r="AG135" s="24">
        <f t="shared" si="14"/>
        <v>1491.9982885183999</v>
      </c>
      <c r="AH135" s="25">
        <f t="shared" si="14"/>
        <v>51.698560000000001</v>
      </c>
    </row>
    <row r="136" spans="1:34" x14ac:dyDescent="0.3">
      <c r="A136" s="11" t="s">
        <v>304</v>
      </c>
      <c r="B136" s="3"/>
      <c r="C136" s="1"/>
      <c r="D136" s="4"/>
      <c r="E136" s="3"/>
      <c r="F136" s="9"/>
      <c r="G136" s="10"/>
      <c r="H136" s="8"/>
      <c r="I136" s="9"/>
      <c r="J136" s="10"/>
      <c r="K136" s="8"/>
      <c r="L136" s="9"/>
      <c r="M136" s="10"/>
      <c r="N136" s="8"/>
      <c r="O136" s="9"/>
      <c r="P136" s="10"/>
      <c r="Q136" s="8"/>
      <c r="R136" s="9"/>
      <c r="S136" s="10"/>
      <c r="T136" s="8"/>
      <c r="U136" s="9"/>
      <c r="V136" s="10"/>
      <c r="W136" s="8"/>
      <c r="X136" s="9"/>
      <c r="Y136" s="10"/>
      <c r="Z136" s="8"/>
      <c r="AA136" s="9"/>
      <c r="AB136" s="10"/>
      <c r="AC136" s="8">
        <f t="shared" si="12"/>
        <v>0</v>
      </c>
      <c r="AD136" s="9">
        <f t="shared" si="12"/>
        <v>0</v>
      </c>
      <c r="AE136" s="10">
        <f t="shared" si="12"/>
        <v>0</v>
      </c>
      <c r="AF136" s="13">
        <f t="shared" si="14"/>
        <v>0</v>
      </c>
      <c r="AG136" s="14">
        <f t="shared" si="14"/>
        <v>0</v>
      </c>
      <c r="AH136" s="15">
        <f t="shared" si="14"/>
        <v>0</v>
      </c>
    </row>
    <row r="137" spans="1:34" x14ac:dyDescent="0.3">
      <c r="A137" s="19" t="s">
        <v>305</v>
      </c>
      <c r="B137" s="20"/>
      <c r="C137" s="21"/>
      <c r="D137" s="22"/>
      <c r="E137" s="20"/>
      <c r="F137" s="21"/>
      <c r="G137" s="22"/>
      <c r="H137" s="20"/>
      <c r="I137" s="21"/>
      <c r="J137" s="22"/>
      <c r="K137" s="20"/>
      <c r="L137" s="21"/>
      <c r="M137" s="22"/>
      <c r="N137" s="20"/>
      <c r="O137" s="21"/>
      <c r="P137" s="22"/>
      <c r="Q137" s="20"/>
      <c r="R137" s="21"/>
      <c r="S137" s="22"/>
      <c r="T137" s="20"/>
      <c r="U137" s="21"/>
      <c r="V137" s="22"/>
      <c r="W137" s="20"/>
      <c r="X137" s="21"/>
      <c r="Y137" s="22"/>
      <c r="Z137" s="20"/>
      <c r="AA137" s="21"/>
      <c r="AB137" s="22"/>
      <c r="AC137" s="20">
        <f t="shared" si="12"/>
        <v>0</v>
      </c>
      <c r="AD137" s="21">
        <f t="shared" si="12"/>
        <v>0</v>
      </c>
      <c r="AE137" s="22">
        <f t="shared" si="12"/>
        <v>0</v>
      </c>
      <c r="AF137" s="23">
        <f t="shared" si="14"/>
        <v>0</v>
      </c>
      <c r="AG137" s="24">
        <f t="shared" si="14"/>
        <v>0</v>
      </c>
      <c r="AH137" s="25">
        <f t="shared" si="14"/>
        <v>0</v>
      </c>
    </row>
    <row r="138" spans="1:34" x14ac:dyDescent="0.3">
      <c r="A138" s="11" t="s">
        <v>271</v>
      </c>
      <c r="B138" s="3">
        <v>0</v>
      </c>
      <c r="C138" s="1">
        <v>0</v>
      </c>
      <c r="D138" s="4">
        <v>0</v>
      </c>
      <c r="E138" s="3">
        <v>0</v>
      </c>
      <c r="F138" s="1">
        <v>0</v>
      </c>
      <c r="G138" s="4">
        <v>0</v>
      </c>
      <c r="H138" s="3">
        <v>0</v>
      </c>
      <c r="I138" s="1">
        <v>0</v>
      </c>
      <c r="J138" s="4">
        <v>0</v>
      </c>
      <c r="K138" s="3">
        <v>0</v>
      </c>
      <c r="L138" s="1">
        <v>0</v>
      </c>
      <c r="M138" s="4">
        <v>0</v>
      </c>
      <c r="N138" s="3">
        <v>0</v>
      </c>
      <c r="O138" s="1">
        <v>0</v>
      </c>
      <c r="P138" s="4">
        <v>0</v>
      </c>
      <c r="Q138" s="3">
        <v>0</v>
      </c>
      <c r="R138" s="1">
        <v>340</v>
      </c>
      <c r="S138" s="4">
        <v>0</v>
      </c>
      <c r="T138" s="3">
        <v>0</v>
      </c>
      <c r="U138" s="1">
        <v>0</v>
      </c>
      <c r="V138" s="4">
        <v>0</v>
      </c>
      <c r="W138" s="3">
        <v>0</v>
      </c>
      <c r="X138" s="1">
        <v>106</v>
      </c>
      <c r="Y138" s="4">
        <v>0</v>
      </c>
      <c r="Z138" s="3">
        <v>0</v>
      </c>
      <c r="AA138" s="1">
        <v>57</v>
      </c>
      <c r="AB138" s="4">
        <v>0</v>
      </c>
      <c r="AC138" s="3">
        <f t="shared" si="12"/>
        <v>0</v>
      </c>
      <c r="AD138" s="1">
        <f t="shared" si="12"/>
        <v>503</v>
      </c>
      <c r="AE138" s="4">
        <f t="shared" si="12"/>
        <v>0</v>
      </c>
      <c r="AF138" s="13">
        <f t="shared" si="14"/>
        <v>0</v>
      </c>
      <c r="AG138" s="14">
        <f t="shared" si="14"/>
        <v>0.503</v>
      </c>
      <c r="AH138" s="15">
        <f t="shared" si="14"/>
        <v>0</v>
      </c>
    </row>
    <row r="139" spans="1:34" x14ac:dyDescent="0.3">
      <c r="A139" s="19" t="s">
        <v>272</v>
      </c>
      <c r="B139" s="20">
        <v>0</v>
      </c>
      <c r="C139" s="21">
        <v>0</v>
      </c>
      <c r="D139" s="22">
        <v>19</v>
      </c>
      <c r="E139" s="20">
        <v>0</v>
      </c>
      <c r="F139" s="21">
        <v>0</v>
      </c>
      <c r="G139" s="22">
        <v>0</v>
      </c>
      <c r="H139" s="20">
        <v>0</v>
      </c>
      <c r="I139" s="21">
        <v>0</v>
      </c>
      <c r="J139" s="22">
        <v>0</v>
      </c>
      <c r="K139" s="20">
        <v>0</v>
      </c>
      <c r="L139" s="21">
        <v>0</v>
      </c>
      <c r="M139" s="22">
        <v>0</v>
      </c>
      <c r="N139" s="20">
        <v>0</v>
      </c>
      <c r="O139" s="21">
        <v>0</v>
      </c>
      <c r="P139" s="22">
        <v>0</v>
      </c>
      <c r="Q139" s="20">
        <v>0</v>
      </c>
      <c r="R139" s="21">
        <v>0</v>
      </c>
      <c r="S139" s="22">
        <v>0</v>
      </c>
      <c r="T139" s="20">
        <v>0</v>
      </c>
      <c r="U139" s="21">
        <v>0</v>
      </c>
      <c r="V139" s="22">
        <v>0</v>
      </c>
      <c r="W139" s="20">
        <v>0</v>
      </c>
      <c r="X139" s="21">
        <v>0</v>
      </c>
      <c r="Y139" s="22">
        <v>0</v>
      </c>
      <c r="Z139" s="20">
        <v>0</v>
      </c>
      <c r="AA139" s="21">
        <v>0</v>
      </c>
      <c r="AB139" s="22">
        <v>0</v>
      </c>
      <c r="AC139" s="20">
        <f t="shared" si="12"/>
        <v>0</v>
      </c>
      <c r="AD139" s="21">
        <f t="shared" si="12"/>
        <v>0</v>
      </c>
      <c r="AE139" s="22">
        <f t="shared" si="12"/>
        <v>19</v>
      </c>
      <c r="AF139" s="23">
        <f t="shared" si="14"/>
        <v>0</v>
      </c>
      <c r="AG139" s="24">
        <f t="shared" si="14"/>
        <v>0</v>
      </c>
      <c r="AH139" s="25">
        <f t="shared" si="14"/>
        <v>1.9E-2</v>
      </c>
    </row>
    <row r="140" spans="1:34" x14ac:dyDescent="0.3">
      <c r="A140" s="11" t="s">
        <v>306</v>
      </c>
      <c r="B140" s="3">
        <v>0</v>
      </c>
      <c r="C140" s="1">
        <v>258354.96000000002</v>
      </c>
      <c r="D140" s="4">
        <v>196258.28</v>
      </c>
      <c r="E140" s="3">
        <v>0</v>
      </c>
      <c r="F140" s="1">
        <v>100839.79002499999</v>
      </c>
      <c r="G140" s="4">
        <v>36</v>
      </c>
      <c r="H140" s="3">
        <v>0</v>
      </c>
      <c r="I140" s="1">
        <v>0</v>
      </c>
      <c r="J140" s="4">
        <v>36457.51</v>
      </c>
      <c r="K140" s="3">
        <v>0</v>
      </c>
      <c r="L140" s="1">
        <v>3200</v>
      </c>
      <c r="M140" s="4">
        <v>8199</v>
      </c>
      <c r="N140" s="3">
        <v>0</v>
      </c>
      <c r="O140" s="1">
        <v>0</v>
      </c>
      <c r="P140" s="4">
        <v>2.4670000000000001</v>
      </c>
      <c r="Q140" s="3">
        <v>0</v>
      </c>
      <c r="R140" s="1">
        <v>29195</v>
      </c>
      <c r="S140" s="4">
        <v>6583</v>
      </c>
      <c r="T140" s="3">
        <v>0</v>
      </c>
      <c r="U140" s="1">
        <v>3575.3761466998753</v>
      </c>
      <c r="V140" s="4">
        <v>0</v>
      </c>
      <c r="W140" s="3">
        <v>0</v>
      </c>
      <c r="X140" s="1">
        <v>6246.1399999999994</v>
      </c>
      <c r="Y140" s="4">
        <v>247428.56</v>
      </c>
      <c r="Z140" s="3">
        <v>0</v>
      </c>
      <c r="AA140" s="1">
        <v>155037.98000000001</v>
      </c>
      <c r="AB140" s="4">
        <v>448992.83999999997</v>
      </c>
      <c r="AC140" s="3">
        <f t="shared" si="12"/>
        <v>0</v>
      </c>
      <c r="AD140" s="1">
        <f t="shared" si="12"/>
        <v>556449.24617169984</v>
      </c>
      <c r="AE140" s="4">
        <f t="shared" si="12"/>
        <v>943957.65699999989</v>
      </c>
      <c r="AF140" s="13">
        <f t="shared" si="14"/>
        <v>0</v>
      </c>
      <c r="AG140" s="14">
        <f t="shared" si="14"/>
        <v>556.44924617169988</v>
      </c>
      <c r="AH140" s="15">
        <f t="shared" si="14"/>
        <v>943.95765699999993</v>
      </c>
    </row>
    <row r="141" spans="1:34" x14ac:dyDescent="0.3">
      <c r="A141" s="19" t="s">
        <v>274</v>
      </c>
      <c r="B141" s="20">
        <v>0</v>
      </c>
      <c r="C141" s="21">
        <v>0</v>
      </c>
      <c r="D141" s="22">
        <v>0</v>
      </c>
      <c r="E141" s="20">
        <v>0</v>
      </c>
      <c r="F141" s="21">
        <v>0</v>
      </c>
      <c r="G141" s="22">
        <v>0</v>
      </c>
      <c r="H141" s="20">
        <v>0</v>
      </c>
      <c r="I141" s="21">
        <v>0</v>
      </c>
      <c r="J141" s="22">
        <v>0</v>
      </c>
      <c r="K141" s="20">
        <v>0</v>
      </c>
      <c r="L141" s="21">
        <v>0</v>
      </c>
      <c r="M141" s="22">
        <v>17</v>
      </c>
      <c r="N141" s="20">
        <v>0</v>
      </c>
      <c r="O141" s="21">
        <v>0</v>
      </c>
      <c r="P141" s="22">
        <v>0</v>
      </c>
      <c r="Q141" s="20">
        <v>0</v>
      </c>
      <c r="R141" s="21">
        <v>0</v>
      </c>
      <c r="S141" s="22">
        <v>0</v>
      </c>
      <c r="T141" s="20">
        <v>0</v>
      </c>
      <c r="U141" s="21">
        <v>0</v>
      </c>
      <c r="V141" s="22">
        <v>0</v>
      </c>
      <c r="W141" s="20">
        <v>0</v>
      </c>
      <c r="X141" s="21">
        <v>0</v>
      </c>
      <c r="Y141" s="22">
        <v>231.999</v>
      </c>
      <c r="Z141" s="20">
        <v>0</v>
      </c>
      <c r="AA141" s="21">
        <v>0</v>
      </c>
      <c r="AB141" s="22">
        <v>0</v>
      </c>
      <c r="AC141" s="20">
        <f t="shared" si="12"/>
        <v>0</v>
      </c>
      <c r="AD141" s="21">
        <f t="shared" si="12"/>
        <v>0</v>
      </c>
      <c r="AE141" s="22">
        <f t="shared" si="12"/>
        <v>248.999</v>
      </c>
      <c r="AF141" s="23">
        <f t="shared" si="14"/>
        <v>0</v>
      </c>
      <c r="AG141" s="24">
        <f t="shared" si="14"/>
        <v>0</v>
      </c>
      <c r="AH141" s="25">
        <f t="shared" si="14"/>
        <v>0.248999</v>
      </c>
    </row>
    <row r="142" spans="1:34" x14ac:dyDescent="0.3">
      <c r="A142" s="11" t="s">
        <v>307</v>
      </c>
      <c r="B142" s="3"/>
      <c r="C142" s="1"/>
      <c r="D142" s="4"/>
      <c r="E142" s="3"/>
      <c r="F142" s="1"/>
      <c r="G142" s="4"/>
      <c r="H142" s="3"/>
      <c r="I142" s="1"/>
      <c r="J142" s="4"/>
      <c r="K142" s="3"/>
      <c r="L142" s="1"/>
      <c r="M142" s="4"/>
      <c r="N142" s="3"/>
      <c r="O142" s="1"/>
      <c r="P142" s="4"/>
      <c r="Q142" s="3"/>
      <c r="R142" s="1"/>
      <c r="S142" s="4"/>
      <c r="T142" s="3"/>
      <c r="U142" s="1"/>
      <c r="V142" s="4"/>
      <c r="W142" s="3"/>
      <c r="X142" s="1"/>
      <c r="Y142" s="4"/>
      <c r="Z142" s="3"/>
      <c r="AA142" s="1"/>
      <c r="AB142" s="4"/>
      <c r="AC142" s="3">
        <f t="shared" si="12"/>
        <v>0</v>
      </c>
      <c r="AD142" s="1">
        <f t="shared" si="12"/>
        <v>0</v>
      </c>
      <c r="AE142" s="4">
        <f t="shared" si="12"/>
        <v>0</v>
      </c>
      <c r="AF142" s="13">
        <f t="shared" si="14"/>
        <v>0</v>
      </c>
      <c r="AG142" s="14">
        <f t="shared" si="14"/>
        <v>0</v>
      </c>
      <c r="AH142" s="15">
        <f t="shared" si="14"/>
        <v>0</v>
      </c>
    </row>
    <row r="143" spans="1:34" s="33" customFormat="1" x14ac:dyDescent="0.3">
      <c r="A143" s="26" t="s">
        <v>142</v>
      </c>
      <c r="B143" s="27">
        <f>SUM(B144:B148)</f>
        <v>0</v>
      </c>
      <c r="C143" s="28">
        <f t="shared" ref="C143:AB143" si="15">SUM(C144:C148)</f>
        <v>1224.81</v>
      </c>
      <c r="D143" s="29">
        <f t="shared" si="15"/>
        <v>17926.810000000001</v>
      </c>
      <c r="E143" s="27">
        <f t="shared" si="15"/>
        <v>0</v>
      </c>
      <c r="F143" s="28">
        <f t="shared" si="15"/>
        <v>145055.24300000002</v>
      </c>
      <c r="G143" s="29">
        <f t="shared" si="15"/>
        <v>24</v>
      </c>
      <c r="H143" s="27">
        <f t="shared" si="15"/>
        <v>0</v>
      </c>
      <c r="I143" s="28">
        <f t="shared" si="15"/>
        <v>0</v>
      </c>
      <c r="J143" s="29">
        <f t="shared" si="15"/>
        <v>39717.270000000004</v>
      </c>
      <c r="K143" s="27">
        <f t="shared" si="15"/>
        <v>0</v>
      </c>
      <c r="L143" s="28">
        <f t="shared" si="15"/>
        <v>2432</v>
      </c>
      <c r="M143" s="29">
        <f t="shared" si="15"/>
        <v>17</v>
      </c>
      <c r="N143" s="27">
        <f t="shared" si="15"/>
        <v>0</v>
      </c>
      <c r="O143" s="28">
        <f t="shared" si="15"/>
        <v>0</v>
      </c>
      <c r="P143" s="29">
        <f t="shared" si="15"/>
        <v>0</v>
      </c>
      <c r="Q143" s="27">
        <f t="shared" si="15"/>
        <v>0</v>
      </c>
      <c r="R143" s="28">
        <f t="shared" si="15"/>
        <v>57</v>
      </c>
      <c r="S143" s="29">
        <f t="shared" si="15"/>
        <v>0</v>
      </c>
      <c r="T143" s="27">
        <f t="shared" si="15"/>
        <v>0</v>
      </c>
      <c r="U143" s="28">
        <f t="shared" si="15"/>
        <v>187789.5894506881</v>
      </c>
      <c r="V143" s="29">
        <f t="shared" si="15"/>
        <v>0</v>
      </c>
      <c r="W143" s="27">
        <f t="shared" si="15"/>
        <v>0</v>
      </c>
      <c r="X143" s="28">
        <f t="shared" si="15"/>
        <v>165531.06599999999</v>
      </c>
      <c r="Y143" s="29">
        <f t="shared" si="15"/>
        <v>5183.6849999999995</v>
      </c>
      <c r="Z143" s="27">
        <f t="shared" si="15"/>
        <v>0</v>
      </c>
      <c r="AA143" s="28">
        <f t="shared" si="15"/>
        <v>0</v>
      </c>
      <c r="AB143" s="29">
        <f t="shared" si="15"/>
        <v>0</v>
      </c>
      <c r="AC143" s="27">
        <f t="shared" si="12"/>
        <v>0</v>
      </c>
      <c r="AD143" s="28">
        <f t="shared" si="12"/>
        <v>502089.70845068811</v>
      </c>
      <c r="AE143" s="29">
        <f t="shared" si="12"/>
        <v>62868.764999999999</v>
      </c>
      <c r="AF143" s="30">
        <f t="shared" si="14"/>
        <v>0</v>
      </c>
      <c r="AG143" s="31">
        <f t="shared" si="14"/>
        <v>502.08970845068814</v>
      </c>
      <c r="AH143" s="32">
        <f t="shared" si="14"/>
        <v>62.868764999999996</v>
      </c>
    </row>
    <row r="144" spans="1:34" x14ac:dyDescent="0.3">
      <c r="A144" s="11" t="s">
        <v>276</v>
      </c>
      <c r="B144" s="3">
        <v>0</v>
      </c>
      <c r="C144" s="1">
        <v>1224.81</v>
      </c>
      <c r="D144" s="4">
        <v>17926.810000000001</v>
      </c>
      <c r="E144" s="3">
        <v>0</v>
      </c>
      <c r="F144" s="9">
        <v>145055.24300000002</v>
      </c>
      <c r="G144" s="10">
        <v>24</v>
      </c>
      <c r="H144" s="8">
        <v>0</v>
      </c>
      <c r="I144" s="9">
        <v>0</v>
      </c>
      <c r="J144" s="10">
        <v>39717.270000000004</v>
      </c>
      <c r="K144" s="8">
        <v>0</v>
      </c>
      <c r="L144" s="9">
        <v>2410</v>
      </c>
      <c r="M144" s="10">
        <v>17</v>
      </c>
      <c r="N144" s="8">
        <v>0</v>
      </c>
      <c r="O144" s="9">
        <v>0</v>
      </c>
      <c r="P144" s="10">
        <v>0</v>
      </c>
      <c r="Q144" s="8">
        <v>0</v>
      </c>
      <c r="R144" s="9">
        <v>57</v>
      </c>
      <c r="S144" s="10">
        <v>0</v>
      </c>
      <c r="T144" s="8">
        <v>0</v>
      </c>
      <c r="U144" s="9">
        <v>185698.53662767928</v>
      </c>
      <c r="V144" s="10">
        <v>0</v>
      </c>
      <c r="W144" s="8">
        <v>0</v>
      </c>
      <c r="X144" s="9">
        <v>165531.06599999999</v>
      </c>
      <c r="Y144" s="10">
        <v>5128.9249999999993</v>
      </c>
      <c r="Z144" s="8">
        <v>0</v>
      </c>
      <c r="AA144" s="9">
        <v>0</v>
      </c>
      <c r="AB144" s="10">
        <v>0</v>
      </c>
      <c r="AC144" s="8">
        <f t="shared" si="12"/>
        <v>0</v>
      </c>
      <c r="AD144" s="9">
        <f t="shared" si="12"/>
        <v>499976.65562767925</v>
      </c>
      <c r="AE144" s="10">
        <f t="shared" si="12"/>
        <v>62814.005000000005</v>
      </c>
      <c r="AF144" s="13">
        <f t="shared" si="14"/>
        <v>0</v>
      </c>
      <c r="AG144" s="14">
        <f t="shared" si="14"/>
        <v>499.97665562767924</v>
      </c>
      <c r="AH144" s="15">
        <f t="shared" si="14"/>
        <v>62.814005000000002</v>
      </c>
    </row>
    <row r="145" spans="1:34" x14ac:dyDescent="0.3">
      <c r="A145" s="19" t="s">
        <v>308</v>
      </c>
      <c r="B145" s="20"/>
      <c r="C145" s="21"/>
      <c r="D145" s="22"/>
      <c r="E145" s="20"/>
      <c r="F145" s="21"/>
      <c r="G145" s="22"/>
      <c r="H145" s="20"/>
      <c r="I145" s="21"/>
      <c r="J145" s="22"/>
      <c r="K145" s="20"/>
      <c r="L145" s="21"/>
      <c r="M145" s="22"/>
      <c r="N145" s="20"/>
      <c r="O145" s="21"/>
      <c r="P145" s="22"/>
      <c r="Q145" s="20"/>
      <c r="R145" s="21"/>
      <c r="S145" s="22"/>
      <c r="T145" s="20"/>
      <c r="U145" s="21"/>
      <c r="V145" s="22"/>
      <c r="W145" s="20"/>
      <c r="X145" s="21"/>
      <c r="Y145" s="22"/>
      <c r="Z145" s="20"/>
      <c r="AA145" s="21"/>
      <c r="AB145" s="22"/>
      <c r="AC145" s="20">
        <f t="shared" si="12"/>
        <v>0</v>
      </c>
      <c r="AD145" s="21">
        <f t="shared" si="12"/>
        <v>0</v>
      </c>
      <c r="AE145" s="22">
        <f t="shared" si="12"/>
        <v>0</v>
      </c>
      <c r="AF145" s="23">
        <f t="shared" si="14"/>
        <v>0</v>
      </c>
      <c r="AG145" s="24">
        <f t="shared" si="14"/>
        <v>0</v>
      </c>
      <c r="AH145" s="25">
        <f t="shared" si="14"/>
        <v>0</v>
      </c>
    </row>
    <row r="146" spans="1:34" x14ac:dyDescent="0.3">
      <c r="A146" s="11" t="s">
        <v>278</v>
      </c>
      <c r="B146" s="3">
        <v>0</v>
      </c>
      <c r="C146" s="1">
        <v>0</v>
      </c>
      <c r="D146" s="4">
        <v>0</v>
      </c>
      <c r="E146" s="3">
        <v>0</v>
      </c>
      <c r="F146" s="1">
        <v>0</v>
      </c>
      <c r="G146" s="4">
        <v>0</v>
      </c>
      <c r="H146" s="3">
        <v>0</v>
      </c>
      <c r="I146" s="1">
        <v>0</v>
      </c>
      <c r="J146" s="4">
        <v>0</v>
      </c>
      <c r="K146" s="3">
        <v>0</v>
      </c>
      <c r="L146" s="1">
        <v>0</v>
      </c>
      <c r="M146" s="4">
        <v>0</v>
      </c>
      <c r="N146" s="3">
        <v>0</v>
      </c>
      <c r="O146" s="1">
        <v>0</v>
      </c>
      <c r="P146" s="4">
        <v>0</v>
      </c>
      <c r="Q146" s="3">
        <v>0</v>
      </c>
      <c r="R146" s="1">
        <v>0</v>
      </c>
      <c r="S146" s="4">
        <v>0</v>
      </c>
      <c r="T146" s="3">
        <v>0</v>
      </c>
      <c r="U146" s="1">
        <v>1232.4001755293616</v>
      </c>
      <c r="V146" s="4">
        <v>0</v>
      </c>
      <c r="W146" s="3">
        <v>0</v>
      </c>
      <c r="X146" s="1">
        <v>0</v>
      </c>
      <c r="Y146" s="4">
        <v>54.76</v>
      </c>
      <c r="Z146" s="3">
        <v>0</v>
      </c>
      <c r="AA146" s="1">
        <v>0</v>
      </c>
      <c r="AB146" s="4">
        <v>0</v>
      </c>
      <c r="AC146" s="3">
        <f t="shared" si="12"/>
        <v>0</v>
      </c>
      <c r="AD146" s="1">
        <f t="shared" si="12"/>
        <v>1232.4001755293616</v>
      </c>
      <c r="AE146" s="4">
        <f t="shared" si="12"/>
        <v>54.76</v>
      </c>
      <c r="AF146" s="13">
        <f t="shared" si="14"/>
        <v>0</v>
      </c>
      <c r="AG146" s="14">
        <f t="shared" si="14"/>
        <v>1.2324001755293617</v>
      </c>
      <c r="AH146" s="15">
        <f t="shared" si="14"/>
        <v>5.4759999999999996E-2</v>
      </c>
    </row>
    <row r="147" spans="1:34" x14ac:dyDescent="0.3">
      <c r="A147" s="19" t="s">
        <v>279</v>
      </c>
      <c r="B147" s="20">
        <v>0</v>
      </c>
      <c r="C147" s="21">
        <v>0</v>
      </c>
      <c r="D147" s="22">
        <v>0</v>
      </c>
      <c r="E147" s="20">
        <v>0</v>
      </c>
      <c r="F147" s="21">
        <v>0</v>
      </c>
      <c r="G147" s="22">
        <v>0</v>
      </c>
      <c r="H147" s="20">
        <v>0</v>
      </c>
      <c r="I147" s="21">
        <v>0</v>
      </c>
      <c r="J147" s="22">
        <v>0</v>
      </c>
      <c r="K147" s="20">
        <v>0</v>
      </c>
      <c r="L147" s="21">
        <v>22</v>
      </c>
      <c r="M147" s="22">
        <v>0</v>
      </c>
      <c r="N147" s="20">
        <v>0</v>
      </c>
      <c r="O147" s="21">
        <v>0</v>
      </c>
      <c r="P147" s="22">
        <v>0</v>
      </c>
      <c r="Q147" s="20">
        <v>0</v>
      </c>
      <c r="R147" s="21">
        <v>0</v>
      </c>
      <c r="S147" s="22">
        <v>0</v>
      </c>
      <c r="T147" s="20">
        <v>0</v>
      </c>
      <c r="U147" s="21">
        <v>858.6526474794606</v>
      </c>
      <c r="V147" s="22">
        <v>0</v>
      </c>
      <c r="W147" s="20">
        <v>0</v>
      </c>
      <c r="X147" s="21">
        <v>0</v>
      </c>
      <c r="Y147" s="22">
        <v>0</v>
      </c>
      <c r="Z147" s="20">
        <v>0</v>
      </c>
      <c r="AA147" s="21">
        <v>0</v>
      </c>
      <c r="AB147" s="22">
        <v>0</v>
      </c>
      <c r="AC147" s="20">
        <f t="shared" si="12"/>
        <v>0</v>
      </c>
      <c r="AD147" s="21">
        <f t="shared" si="12"/>
        <v>880.6526474794606</v>
      </c>
      <c r="AE147" s="22">
        <f t="shared" si="12"/>
        <v>0</v>
      </c>
      <c r="AF147" s="23">
        <f t="shared" si="14"/>
        <v>0</v>
      </c>
      <c r="AG147" s="24">
        <f t="shared" si="14"/>
        <v>0.88065264747946059</v>
      </c>
      <c r="AH147" s="25">
        <f t="shared" si="14"/>
        <v>0</v>
      </c>
    </row>
    <row r="148" spans="1:34" ht="16.5" thickBot="1" x14ac:dyDescent="0.35">
      <c r="A148" s="12" t="s">
        <v>309</v>
      </c>
      <c r="B148" s="5"/>
      <c r="C148" s="6"/>
      <c r="D148" s="7"/>
      <c r="E148" s="5"/>
      <c r="F148" s="6"/>
      <c r="G148" s="7"/>
      <c r="H148" s="5"/>
      <c r="I148" s="6"/>
      <c r="J148" s="7"/>
      <c r="K148" s="5"/>
      <c r="L148" s="6"/>
      <c r="M148" s="7"/>
      <c r="N148" s="5"/>
      <c r="O148" s="6"/>
      <c r="P148" s="7"/>
      <c r="Q148" s="5"/>
      <c r="R148" s="6"/>
      <c r="S148" s="7"/>
      <c r="T148" s="5"/>
      <c r="U148" s="6"/>
      <c r="V148" s="7"/>
      <c r="W148" s="5"/>
      <c r="X148" s="6"/>
      <c r="Y148" s="7"/>
      <c r="Z148" s="5"/>
      <c r="AA148" s="6"/>
      <c r="AB148" s="7"/>
      <c r="AC148" s="5">
        <f t="shared" si="12"/>
        <v>0</v>
      </c>
      <c r="AD148" s="6">
        <f t="shared" si="12"/>
        <v>0</v>
      </c>
      <c r="AE148" s="7">
        <f t="shared" si="12"/>
        <v>0</v>
      </c>
      <c r="AF148" s="16">
        <f t="shared" si="14"/>
        <v>0</v>
      </c>
      <c r="AG148" s="17">
        <f t="shared" si="14"/>
        <v>0</v>
      </c>
      <c r="AH148" s="18">
        <f t="shared" si="14"/>
        <v>0</v>
      </c>
    </row>
    <row r="157" spans="1:34" x14ac:dyDescent="0.3">
      <c r="M157" t="s">
        <v>310</v>
      </c>
    </row>
  </sheetData>
  <autoFilter ref="A3:S148" xr:uid="{415ED381-03F6-4DAF-B8FA-FAD1C95C88C2}"/>
  <mergeCells count="12">
    <mergeCell ref="AC2:AE2"/>
    <mergeCell ref="AF2:AH2"/>
    <mergeCell ref="A1:AE1"/>
    <mergeCell ref="B2:D2"/>
    <mergeCell ref="E2:G2"/>
    <mergeCell ref="H2:J2"/>
    <mergeCell ref="K2:M2"/>
    <mergeCell ref="N2:P2"/>
    <mergeCell ref="Q2:S2"/>
    <mergeCell ref="T2:V2"/>
    <mergeCell ref="W2:Y2"/>
    <mergeCell ref="Z2:AB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B42B1-774B-49CF-BA2A-8A1C17CC74FB}">
  <dimension ref="A1:AH175"/>
  <sheetViews>
    <sheetView zoomScale="70" zoomScaleNormal="70" workbookViewId="0">
      <pane xSplit="1" ySplit="4" topLeftCell="P92" activePane="bottomRight" state="frozen"/>
      <selection pane="topRight" activeCell="B1" sqref="B1"/>
      <selection pane="bottomLeft" activeCell="A5" sqref="A5"/>
      <selection pane="bottomRight" activeCell="Z107" sqref="Z107"/>
    </sheetView>
  </sheetViews>
  <sheetFormatPr defaultRowHeight="15.75" x14ac:dyDescent="0.3"/>
  <cols>
    <col min="1" max="1" width="41.33203125" bestFit="1" customWidth="1"/>
    <col min="2" max="2" width="10.109375" bestFit="1" customWidth="1"/>
    <col min="3" max="4" width="13.44140625" bestFit="1" customWidth="1"/>
    <col min="5" max="5" width="10.109375" bestFit="1" customWidth="1"/>
    <col min="6" max="7" width="15.109375" bestFit="1" customWidth="1"/>
    <col min="8" max="8" width="10.109375" bestFit="1" customWidth="1"/>
    <col min="9" max="9" width="12.21875" bestFit="1" customWidth="1"/>
    <col min="10" max="10" width="15.109375" bestFit="1" customWidth="1"/>
    <col min="11" max="11" width="11.109375" bestFit="1" customWidth="1"/>
    <col min="12" max="12" width="13.44140625" bestFit="1" customWidth="1"/>
    <col min="13" max="13" width="15.109375" bestFit="1" customWidth="1"/>
    <col min="14" max="14" width="11.109375" bestFit="1" customWidth="1"/>
    <col min="15" max="15" width="13.44140625" bestFit="1" customWidth="1"/>
    <col min="16" max="16" width="15.109375" bestFit="1" customWidth="1"/>
    <col min="17" max="17" width="10.109375" bestFit="1" customWidth="1"/>
    <col min="18" max="19" width="15.109375" bestFit="1" customWidth="1"/>
    <col min="20" max="20" width="10.109375" bestFit="1" customWidth="1"/>
    <col min="21" max="22" width="15.109375" bestFit="1" customWidth="1"/>
    <col min="23" max="23" width="11.109375" bestFit="1" customWidth="1"/>
    <col min="24" max="24" width="15.109375" bestFit="1" customWidth="1"/>
    <col min="25" max="25" width="13.44140625" bestFit="1" customWidth="1"/>
    <col min="26" max="26" width="12.21875" bestFit="1" customWidth="1"/>
    <col min="27" max="28" width="16.33203125" bestFit="1" customWidth="1"/>
    <col min="29" max="31" width="13.109375" customWidth="1"/>
  </cols>
  <sheetData>
    <row r="1" spans="1:34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4" x14ac:dyDescent="0.3">
      <c r="A2" s="93" t="s">
        <v>1</v>
      </c>
      <c r="B2" s="214" t="s">
        <v>2</v>
      </c>
      <c r="C2" s="215"/>
      <c r="D2" s="216"/>
      <c r="E2" s="214" t="s">
        <v>3</v>
      </c>
      <c r="F2" s="215"/>
      <c r="G2" s="216"/>
      <c r="H2" s="214" t="s">
        <v>4</v>
      </c>
      <c r="I2" s="215"/>
      <c r="J2" s="216"/>
      <c r="K2" s="214" t="s">
        <v>5</v>
      </c>
      <c r="L2" s="215"/>
      <c r="M2" s="216"/>
      <c r="N2" s="214" t="s">
        <v>7</v>
      </c>
      <c r="O2" s="215"/>
      <c r="P2" s="216"/>
      <c r="Q2" s="214" t="s">
        <v>8</v>
      </c>
      <c r="R2" s="215"/>
      <c r="S2" s="216"/>
      <c r="T2" s="214" t="s">
        <v>9</v>
      </c>
      <c r="U2" s="215"/>
      <c r="V2" s="216"/>
      <c r="W2" s="214" t="s">
        <v>10</v>
      </c>
      <c r="X2" s="215"/>
      <c r="Y2" s="216"/>
      <c r="Z2" s="214" t="s">
        <v>11</v>
      </c>
      <c r="AA2" s="215"/>
      <c r="AB2" s="216"/>
      <c r="AC2" s="214" t="s">
        <v>12</v>
      </c>
      <c r="AD2" s="215"/>
      <c r="AE2" s="216"/>
    </row>
    <row r="3" spans="1:34" x14ac:dyDescent="0.3">
      <c r="A3" s="120" t="s">
        <v>13</v>
      </c>
      <c r="B3" s="120" t="s">
        <v>14</v>
      </c>
      <c r="C3" s="130" t="s">
        <v>15</v>
      </c>
      <c r="D3" s="121" t="s">
        <v>16</v>
      </c>
      <c r="E3" s="120" t="s">
        <v>14</v>
      </c>
      <c r="F3" s="130" t="s">
        <v>15</v>
      </c>
      <c r="G3" s="121" t="s">
        <v>16</v>
      </c>
      <c r="H3" s="120" t="s">
        <v>14</v>
      </c>
      <c r="I3" s="130" t="s">
        <v>15</v>
      </c>
      <c r="J3" s="121" t="s">
        <v>16</v>
      </c>
      <c r="K3" s="120" t="s">
        <v>14</v>
      </c>
      <c r="L3" s="130" t="s">
        <v>15</v>
      </c>
      <c r="M3" s="121" t="s">
        <v>16</v>
      </c>
      <c r="N3" s="120" t="s">
        <v>14</v>
      </c>
      <c r="O3" s="130" t="s">
        <v>15</v>
      </c>
      <c r="P3" s="121" t="s">
        <v>16</v>
      </c>
      <c r="Q3" s="120" t="s">
        <v>14</v>
      </c>
      <c r="R3" s="130" t="s">
        <v>15</v>
      </c>
      <c r="S3" s="121" t="s">
        <v>16</v>
      </c>
      <c r="T3" s="120" t="s">
        <v>14</v>
      </c>
      <c r="U3" s="130" t="s">
        <v>15</v>
      </c>
      <c r="V3" s="121" t="s">
        <v>16</v>
      </c>
      <c r="W3" s="120" t="s">
        <v>14</v>
      </c>
      <c r="X3" s="130" t="s">
        <v>15</v>
      </c>
      <c r="Y3" s="121" t="s">
        <v>16</v>
      </c>
      <c r="Z3" s="120" t="s">
        <v>14</v>
      </c>
      <c r="AA3" s="130" t="s">
        <v>15</v>
      </c>
      <c r="AB3" s="121" t="s">
        <v>16</v>
      </c>
      <c r="AC3" s="120" t="s">
        <v>14</v>
      </c>
      <c r="AD3" s="130" t="s">
        <v>15</v>
      </c>
      <c r="AE3" s="121" t="s">
        <v>16</v>
      </c>
    </row>
    <row r="4" spans="1:34" s="33" customFormat="1" x14ac:dyDescent="0.3">
      <c r="A4" s="169" t="s">
        <v>17</v>
      </c>
      <c r="B4" s="122">
        <v>0</v>
      </c>
      <c r="C4" s="131">
        <v>667.24916018662509</v>
      </c>
      <c r="D4" s="123">
        <v>0</v>
      </c>
      <c r="E4" s="122">
        <v>0</v>
      </c>
      <c r="F4" s="131">
        <v>13850.701999999999</v>
      </c>
      <c r="G4" s="123">
        <v>0</v>
      </c>
      <c r="H4" s="122">
        <v>0</v>
      </c>
      <c r="I4" s="131">
        <v>356.63799999999998</v>
      </c>
      <c r="J4" s="123">
        <v>2.7490000000000001</v>
      </c>
      <c r="K4" s="122">
        <v>0</v>
      </c>
      <c r="L4" s="131">
        <v>0</v>
      </c>
      <c r="M4" s="123">
        <v>0</v>
      </c>
      <c r="N4" s="122">
        <v>0</v>
      </c>
      <c r="O4" s="131">
        <v>98492.295830000003</v>
      </c>
      <c r="P4" s="123">
        <v>857</v>
      </c>
      <c r="Q4" s="122">
        <v>0</v>
      </c>
      <c r="R4" s="131">
        <v>23696.777599912963</v>
      </c>
      <c r="S4" s="123">
        <v>1200.790699596042</v>
      </c>
      <c r="T4" s="122">
        <v>0</v>
      </c>
      <c r="U4" s="131">
        <v>49160.01907699999</v>
      </c>
      <c r="V4" s="123">
        <v>22333.35</v>
      </c>
      <c r="W4" s="122">
        <v>0</v>
      </c>
      <c r="X4" s="131">
        <v>0</v>
      </c>
      <c r="Y4" s="123">
        <v>0</v>
      </c>
      <c r="Z4" s="122">
        <f>SUM(B4,E4,H4,K4,N4,Q4,T4,W4,)</f>
        <v>0</v>
      </c>
      <c r="AA4" s="131">
        <f t="shared" ref="AA4:AB19" si="0">SUM(C4,F4,I4,L4,O4,R4,U4,X4,)</f>
        <v>186223.68166709959</v>
      </c>
      <c r="AB4" s="123">
        <f t="shared" si="0"/>
        <v>24393.889699596039</v>
      </c>
      <c r="AC4" s="131">
        <f>Z4/1000</f>
        <v>0</v>
      </c>
      <c r="AD4" s="131">
        <f t="shared" ref="AD4:AD67" si="1">AA4/1000</f>
        <v>186.22368166709958</v>
      </c>
      <c r="AE4" s="131">
        <f t="shared" ref="AE4:AE67" si="2">AB4/1000</f>
        <v>24.393889699596038</v>
      </c>
    </row>
    <row r="5" spans="1:34" x14ac:dyDescent="0.3">
      <c r="A5" s="11" t="s">
        <v>149</v>
      </c>
      <c r="B5" s="3">
        <v>0</v>
      </c>
      <c r="C5" s="1">
        <v>0</v>
      </c>
      <c r="D5" s="4">
        <v>0</v>
      </c>
      <c r="E5" s="3">
        <v>0</v>
      </c>
      <c r="F5" s="1">
        <v>0</v>
      </c>
      <c r="G5" s="4">
        <v>0</v>
      </c>
      <c r="H5" s="3">
        <v>0</v>
      </c>
      <c r="I5" s="1">
        <v>0</v>
      </c>
      <c r="J5" s="4">
        <v>0</v>
      </c>
      <c r="K5" s="3">
        <v>0</v>
      </c>
      <c r="L5" s="1">
        <v>0</v>
      </c>
      <c r="M5" s="4">
        <v>0</v>
      </c>
      <c r="N5" s="3">
        <v>0</v>
      </c>
      <c r="O5" s="1">
        <v>0</v>
      </c>
      <c r="P5" s="4">
        <v>0</v>
      </c>
      <c r="Q5" s="3">
        <v>0</v>
      </c>
      <c r="R5" s="1">
        <v>0</v>
      </c>
      <c r="S5" s="4">
        <v>0</v>
      </c>
      <c r="T5" s="3">
        <v>0</v>
      </c>
      <c r="U5" s="1">
        <v>0</v>
      </c>
      <c r="V5" s="4">
        <v>57.239999999999995</v>
      </c>
      <c r="W5" s="3">
        <v>0</v>
      </c>
      <c r="X5" s="1">
        <v>0</v>
      </c>
      <c r="Y5" s="4">
        <v>0</v>
      </c>
      <c r="Z5" s="3">
        <f t="shared" ref="Z5:AB68" si="3">SUM(B5,E5,H5,K5,N5,Q5,T5,W5,)</f>
        <v>0</v>
      </c>
      <c r="AA5" s="1">
        <f t="shared" si="0"/>
        <v>0</v>
      </c>
      <c r="AB5" s="4">
        <f t="shared" si="0"/>
        <v>57.239999999999995</v>
      </c>
      <c r="AC5" s="1">
        <f t="shared" ref="AC5:AC68" si="4">Z5/1000</f>
        <v>0</v>
      </c>
      <c r="AD5" s="1">
        <f t="shared" si="1"/>
        <v>0</v>
      </c>
      <c r="AE5" s="1">
        <f t="shared" si="2"/>
        <v>5.7239999999999992E-2</v>
      </c>
      <c r="AF5" s="13"/>
      <c r="AG5" s="14"/>
      <c r="AH5" s="14"/>
    </row>
    <row r="6" spans="1:34" x14ac:dyDescent="0.3">
      <c r="A6" s="19" t="s">
        <v>150</v>
      </c>
      <c r="B6" s="20">
        <v>0</v>
      </c>
      <c r="C6" s="21">
        <v>0</v>
      </c>
      <c r="D6" s="22">
        <v>0</v>
      </c>
      <c r="E6" s="20">
        <v>0</v>
      </c>
      <c r="F6" s="21">
        <v>0</v>
      </c>
      <c r="G6" s="22">
        <v>0</v>
      </c>
      <c r="H6" s="20">
        <v>0</v>
      </c>
      <c r="I6" s="21">
        <v>0</v>
      </c>
      <c r="J6" s="22">
        <v>0</v>
      </c>
      <c r="K6" s="20">
        <v>0</v>
      </c>
      <c r="L6" s="21">
        <v>0</v>
      </c>
      <c r="M6" s="22">
        <v>0</v>
      </c>
      <c r="N6" s="20">
        <v>0</v>
      </c>
      <c r="O6" s="21">
        <v>0</v>
      </c>
      <c r="P6" s="22">
        <v>0</v>
      </c>
      <c r="Q6" s="20">
        <v>0</v>
      </c>
      <c r="R6" s="21">
        <v>0</v>
      </c>
      <c r="S6" s="22">
        <v>0</v>
      </c>
      <c r="T6" s="20">
        <v>0</v>
      </c>
      <c r="U6" s="21">
        <v>91.91</v>
      </c>
      <c r="V6" s="22">
        <v>0</v>
      </c>
      <c r="W6" s="20">
        <v>0</v>
      </c>
      <c r="X6" s="21">
        <v>0</v>
      </c>
      <c r="Y6" s="22">
        <v>0</v>
      </c>
      <c r="Z6" s="20">
        <f t="shared" si="3"/>
        <v>0</v>
      </c>
      <c r="AA6" s="21">
        <f t="shared" si="0"/>
        <v>91.91</v>
      </c>
      <c r="AB6" s="22">
        <f t="shared" si="0"/>
        <v>0</v>
      </c>
      <c r="AC6" s="21">
        <f t="shared" si="4"/>
        <v>0</v>
      </c>
      <c r="AD6" s="21">
        <f t="shared" si="1"/>
        <v>9.1909999999999992E-2</v>
      </c>
      <c r="AE6" s="21">
        <f t="shared" si="2"/>
        <v>0</v>
      </c>
      <c r="AF6" s="13"/>
      <c r="AG6" s="14"/>
      <c r="AH6" s="14"/>
    </row>
    <row r="7" spans="1:34" x14ac:dyDescent="0.3">
      <c r="A7" s="11" t="s">
        <v>151</v>
      </c>
      <c r="B7" s="3">
        <v>0</v>
      </c>
      <c r="C7" s="1">
        <v>0</v>
      </c>
      <c r="D7" s="4">
        <v>0</v>
      </c>
      <c r="E7" s="3">
        <v>0</v>
      </c>
      <c r="F7" s="1">
        <v>0</v>
      </c>
      <c r="G7" s="4">
        <v>0</v>
      </c>
      <c r="H7" s="3">
        <v>0</v>
      </c>
      <c r="I7" s="1">
        <v>0</v>
      </c>
      <c r="J7" s="4">
        <v>0</v>
      </c>
      <c r="K7" s="3">
        <v>0</v>
      </c>
      <c r="L7" s="1">
        <v>0</v>
      </c>
      <c r="M7" s="4">
        <v>0</v>
      </c>
      <c r="N7" s="3">
        <v>0</v>
      </c>
      <c r="O7" s="1">
        <v>1683.7</v>
      </c>
      <c r="P7" s="4">
        <v>857</v>
      </c>
      <c r="Q7" s="3">
        <v>0</v>
      </c>
      <c r="R7" s="1">
        <v>1594.9</v>
      </c>
      <c r="S7" s="4">
        <v>0</v>
      </c>
      <c r="T7" s="3">
        <v>0</v>
      </c>
      <c r="U7" s="1">
        <v>8213.2957399999905</v>
      </c>
      <c r="V7" s="4">
        <v>0</v>
      </c>
      <c r="W7" s="3">
        <v>0</v>
      </c>
      <c r="X7" s="1">
        <v>0</v>
      </c>
      <c r="Y7" s="4">
        <v>0</v>
      </c>
      <c r="Z7" s="3">
        <f t="shared" si="3"/>
        <v>0</v>
      </c>
      <c r="AA7" s="1">
        <f t="shared" si="0"/>
        <v>11491.895739999991</v>
      </c>
      <c r="AB7" s="4">
        <f t="shared" si="0"/>
        <v>857</v>
      </c>
      <c r="AC7" s="1">
        <f t="shared" si="4"/>
        <v>0</v>
      </c>
      <c r="AD7" s="1">
        <f t="shared" si="1"/>
        <v>11.491895739999991</v>
      </c>
      <c r="AE7" s="1">
        <f t="shared" si="2"/>
        <v>0.85699999999999998</v>
      </c>
      <c r="AF7" s="13"/>
      <c r="AG7" s="14"/>
      <c r="AH7" s="14"/>
    </row>
    <row r="8" spans="1:34" x14ac:dyDescent="0.3">
      <c r="A8" s="19" t="s">
        <v>153</v>
      </c>
      <c r="B8" s="20">
        <v>0</v>
      </c>
      <c r="C8" s="21">
        <v>0</v>
      </c>
      <c r="D8" s="22">
        <v>0</v>
      </c>
      <c r="E8" s="20">
        <v>0</v>
      </c>
      <c r="F8" s="21">
        <v>859.86500000000001</v>
      </c>
      <c r="G8" s="22">
        <v>0</v>
      </c>
      <c r="H8" s="20">
        <v>0</v>
      </c>
      <c r="I8" s="21">
        <v>0</v>
      </c>
      <c r="J8" s="22">
        <v>0</v>
      </c>
      <c r="K8" s="20">
        <v>0</v>
      </c>
      <c r="L8" s="21">
        <v>0</v>
      </c>
      <c r="M8" s="22">
        <v>0</v>
      </c>
      <c r="N8" s="20">
        <v>0</v>
      </c>
      <c r="O8" s="21">
        <v>0</v>
      </c>
      <c r="P8" s="22">
        <v>0</v>
      </c>
      <c r="Q8" s="20">
        <v>0</v>
      </c>
      <c r="R8" s="21">
        <v>0</v>
      </c>
      <c r="S8" s="22">
        <v>0</v>
      </c>
      <c r="T8" s="20">
        <v>0</v>
      </c>
      <c r="U8" s="21">
        <v>0</v>
      </c>
      <c r="V8" s="22">
        <v>0</v>
      </c>
      <c r="W8" s="20">
        <v>0</v>
      </c>
      <c r="X8" s="21">
        <v>0</v>
      </c>
      <c r="Y8" s="22">
        <v>0</v>
      </c>
      <c r="Z8" s="20">
        <f t="shared" si="3"/>
        <v>0</v>
      </c>
      <c r="AA8" s="21">
        <f t="shared" si="0"/>
        <v>859.86500000000001</v>
      </c>
      <c r="AB8" s="22">
        <f t="shared" si="0"/>
        <v>0</v>
      </c>
      <c r="AC8" s="21">
        <f t="shared" si="4"/>
        <v>0</v>
      </c>
      <c r="AD8" s="21">
        <f t="shared" si="1"/>
        <v>0.85986499999999999</v>
      </c>
      <c r="AE8" s="21">
        <f t="shared" si="2"/>
        <v>0</v>
      </c>
      <c r="AF8" s="13"/>
      <c r="AG8" s="14"/>
      <c r="AH8" s="14"/>
    </row>
    <row r="9" spans="1:34" x14ac:dyDescent="0.3">
      <c r="A9" s="11" t="s">
        <v>154</v>
      </c>
      <c r="B9" s="3">
        <v>0</v>
      </c>
      <c r="C9" s="1">
        <v>0</v>
      </c>
      <c r="D9" s="4">
        <v>0</v>
      </c>
      <c r="E9" s="3">
        <v>0</v>
      </c>
      <c r="F9" s="1">
        <v>0</v>
      </c>
      <c r="G9" s="4">
        <v>0</v>
      </c>
      <c r="H9" s="3">
        <v>0</v>
      </c>
      <c r="I9" s="1">
        <v>0</v>
      </c>
      <c r="J9" s="4">
        <v>0</v>
      </c>
      <c r="K9" s="3">
        <v>0</v>
      </c>
      <c r="L9" s="1">
        <v>0</v>
      </c>
      <c r="M9" s="4">
        <v>0</v>
      </c>
      <c r="N9" s="3">
        <v>0</v>
      </c>
      <c r="O9" s="1">
        <v>0</v>
      </c>
      <c r="P9" s="4">
        <v>0</v>
      </c>
      <c r="Q9" s="3">
        <v>0</v>
      </c>
      <c r="R9" s="1">
        <v>0</v>
      </c>
      <c r="S9" s="4">
        <v>0</v>
      </c>
      <c r="T9" s="3">
        <v>0</v>
      </c>
      <c r="U9" s="1">
        <v>4205.6400000000003</v>
      </c>
      <c r="V9" s="4">
        <v>0</v>
      </c>
      <c r="W9" s="3">
        <v>0</v>
      </c>
      <c r="X9" s="1">
        <v>0</v>
      </c>
      <c r="Y9" s="4">
        <v>0</v>
      </c>
      <c r="Z9" s="3">
        <f t="shared" si="3"/>
        <v>0</v>
      </c>
      <c r="AA9" s="1">
        <f t="shared" si="0"/>
        <v>4205.6400000000003</v>
      </c>
      <c r="AB9" s="4">
        <f t="shared" si="0"/>
        <v>0</v>
      </c>
      <c r="AC9" s="1">
        <f t="shared" si="4"/>
        <v>0</v>
      </c>
      <c r="AD9" s="1">
        <f t="shared" si="1"/>
        <v>4.2056400000000007</v>
      </c>
      <c r="AE9" s="1">
        <f t="shared" si="2"/>
        <v>0</v>
      </c>
      <c r="AF9" s="13"/>
      <c r="AG9" s="14"/>
      <c r="AH9" s="14"/>
    </row>
    <row r="10" spans="1:34" x14ac:dyDescent="0.3">
      <c r="A10" s="19" t="s">
        <v>155</v>
      </c>
      <c r="B10" s="20">
        <v>0</v>
      </c>
      <c r="C10" s="21">
        <v>0</v>
      </c>
      <c r="D10" s="22">
        <v>0</v>
      </c>
      <c r="E10" s="20">
        <v>0</v>
      </c>
      <c r="F10" s="21">
        <v>0</v>
      </c>
      <c r="G10" s="22">
        <v>0</v>
      </c>
      <c r="H10" s="20">
        <v>0</v>
      </c>
      <c r="I10" s="21">
        <v>0</v>
      </c>
      <c r="J10" s="22">
        <v>0</v>
      </c>
      <c r="K10" s="20">
        <v>0</v>
      </c>
      <c r="L10" s="21">
        <v>0</v>
      </c>
      <c r="M10" s="22">
        <v>0</v>
      </c>
      <c r="N10" s="20">
        <v>0</v>
      </c>
      <c r="O10" s="21">
        <v>0</v>
      </c>
      <c r="P10" s="22">
        <v>0</v>
      </c>
      <c r="Q10" s="20">
        <v>0</v>
      </c>
      <c r="R10" s="21">
        <v>909.52587990453048</v>
      </c>
      <c r="S10" s="22">
        <v>0</v>
      </c>
      <c r="T10" s="20">
        <v>0</v>
      </c>
      <c r="U10" s="21">
        <v>10887.388416</v>
      </c>
      <c r="V10" s="22">
        <v>0</v>
      </c>
      <c r="W10" s="20">
        <v>0</v>
      </c>
      <c r="X10" s="21">
        <v>0</v>
      </c>
      <c r="Y10" s="22">
        <v>0</v>
      </c>
      <c r="Z10" s="20">
        <f t="shared" si="3"/>
        <v>0</v>
      </c>
      <c r="AA10" s="21">
        <f t="shared" si="0"/>
        <v>11796.914295904531</v>
      </c>
      <c r="AB10" s="22">
        <f t="shared" si="0"/>
        <v>0</v>
      </c>
      <c r="AC10" s="21">
        <f t="shared" si="4"/>
        <v>0</v>
      </c>
      <c r="AD10" s="21">
        <f t="shared" si="1"/>
        <v>11.79691429590453</v>
      </c>
      <c r="AE10" s="21">
        <f t="shared" si="2"/>
        <v>0</v>
      </c>
      <c r="AF10" s="13"/>
      <c r="AG10" s="14"/>
      <c r="AH10" s="14"/>
    </row>
    <row r="11" spans="1:34" x14ac:dyDescent="0.3">
      <c r="A11" s="11" t="s">
        <v>350</v>
      </c>
      <c r="B11" s="3">
        <v>0</v>
      </c>
      <c r="C11" s="1">
        <v>0</v>
      </c>
      <c r="D11" s="4">
        <v>0</v>
      </c>
      <c r="E11" s="3">
        <v>0</v>
      </c>
      <c r="F11" s="1">
        <v>0</v>
      </c>
      <c r="G11" s="4">
        <v>0</v>
      </c>
      <c r="H11" s="3">
        <v>0</v>
      </c>
      <c r="I11" s="1">
        <v>0</v>
      </c>
      <c r="J11" s="4">
        <v>0</v>
      </c>
      <c r="K11" s="3">
        <v>0</v>
      </c>
      <c r="L11" s="1">
        <v>0</v>
      </c>
      <c r="M11" s="4">
        <v>0</v>
      </c>
      <c r="N11" s="3">
        <v>0</v>
      </c>
      <c r="O11" s="1">
        <v>0</v>
      </c>
      <c r="P11" s="4">
        <v>0</v>
      </c>
      <c r="Q11" s="3">
        <v>0</v>
      </c>
      <c r="R11" s="1">
        <v>7669.02</v>
      </c>
      <c r="S11" s="4">
        <v>0</v>
      </c>
      <c r="T11" s="3">
        <v>0</v>
      </c>
      <c r="U11" s="1">
        <v>0</v>
      </c>
      <c r="V11" s="4">
        <v>0</v>
      </c>
      <c r="W11" s="3">
        <v>0</v>
      </c>
      <c r="X11" s="1">
        <v>0</v>
      </c>
      <c r="Y11" s="4">
        <v>0</v>
      </c>
      <c r="Z11" s="3">
        <f t="shared" si="3"/>
        <v>0</v>
      </c>
      <c r="AA11" s="1">
        <f t="shared" si="0"/>
        <v>7669.02</v>
      </c>
      <c r="AB11" s="4">
        <f t="shared" si="0"/>
        <v>0</v>
      </c>
      <c r="AC11" s="1">
        <f t="shared" si="4"/>
        <v>0</v>
      </c>
      <c r="AD11" s="1">
        <f t="shared" si="1"/>
        <v>7.6690200000000006</v>
      </c>
      <c r="AE11" s="1">
        <f t="shared" si="2"/>
        <v>0</v>
      </c>
      <c r="AF11" s="13"/>
      <c r="AG11" s="14"/>
      <c r="AH11" s="14"/>
    </row>
    <row r="12" spans="1:34" x14ac:dyDescent="0.3">
      <c r="A12" s="19" t="s">
        <v>157</v>
      </c>
      <c r="B12" s="20">
        <v>0</v>
      </c>
      <c r="C12" s="21">
        <v>0</v>
      </c>
      <c r="D12" s="22">
        <v>0</v>
      </c>
      <c r="E12" s="20">
        <v>0</v>
      </c>
      <c r="F12" s="21">
        <v>0</v>
      </c>
      <c r="G12" s="22">
        <v>0</v>
      </c>
      <c r="H12" s="20">
        <v>0</v>
      </c>
      <c r="I12" s="21">
        <v>0</v>
      </c>
      <c r="J12" s="22">
        <v>0</v>
      </c>
      <c r="K12" s="20">
        <v>0</v>
      </c>
      <c r="L12" s="21">
        <v>0</v>
      </c>
      <c r="M12" s="22">
        <v>0</v>
      </c>
      <c r="N12" s="20">
        <v>0</v>
      </c>
      <c r="O12" s="21">
        <v>3460.1</v>
      </c>
      <c r="P12" s="22">
        <v>0</v>
      </c>
      <c r="Q12" s="20">
        <v>0</v>
      </c>
      <c r="R12" s="21">
        <v>1124.3760909610605</v>
      </c>
      <c r="S12" s="22">
        <v>0</v>
      </c>
      <c r="T12" s="20">
        <v>0</v>
      </c>
      <c r="U12" s="21">
        <v>2512.4448399999987</v>
      </c>
      <c r="V12" s="22">
        <v>21.04</v>
      </c>
      <c r="W12" s="20">
        <v>0</v>
      </c>
      <c r="X12" s="21">
        <v>0</v>
      </c>
      <c r="Y12" s="22">
        <v>0</v>
      </c>
      <c r="Z12" s="20">
        <f t="shared" si="3"/>
        <v>0</v>
      </c>
      <c r="AA12" s="21">
        <f t="shared" si="0"/>
        <v>7096.9209309610596</v>
      </c>
      <c r="AB12" s="22">
        <f t="shared" si="0"/>
        <v>21.04</v>
      </c>
      <c r="AC12" s="21">
        <f t="shared" si="4"/>
        <v>0</v>
      </c>
      <c r="AD12" s="21">
        <f t="shared" si="1"/>
        <v>7.0969209309610592</v>
      </c>
      <c r="AE12" s="21">
        <f t="shared" si="2"/>
        <v>2.104E-2</v>
      </c>
      <c r="AF12" s="13"/>
      <c r="AG12" s="14"/>
      <c r="AH12" s="14"/>
    </row>
    <row r="13" spans="1:34" x14ac:dyDescent="0.3">
      <c r="A13" s="11" t="s">
        <v>158</v>
      </c>
      <c r="B13" s="3">
        <v>0</v>
      </c>
      <c r="C13" s="1">
        <v>0</v>
      </c>
      <c r="D13" s="4">
        <v>0</v>
      </c>
      <c r="E13" s="3">
        <v>0</v>
      </c>
      <c r="F13" s="1">
        <v>0</v>
      </c>
      <c r="G13" s="4">
        <v>0</v>
      </c>
      <c r="H13" s="3">
        <v>0</v>
      </c>
      <c r="I13" s="1">
        <v>0</v>
      </c>
      <c r="J13" s="4">
        <v>0</v>
      </c>
      <c r="K13" s="3">
        <v>0</v>
      </c>
      <c r="L13" s="1">
        <v>0</v>
      </c>
      <c r="M13" s="4">
        <v>0</v>
      </c>
      <c r="N13" s="3">
        <v>0</v>
      </c>
      <c r="O13" s="1">
        <v>71.5</v>
      </c>
      <c r="P13" s="4">
        <v>0</v>
      </c>
      <c r="Q13" s="3">
        <v>0</v>
      </c>
      <c r="R13" s="1">
        <v>329.9</v>
      </c>
      <c r="S13" s="4">
        <v>0</v>
      </c>
      <c r="T13" s="3">
        <v>0</v>
      </c>
      <c r="U13" s="1">
        <v>599.86321099999998</v>
      </c>
      <c r="V13" s="4">
        <v>0</v>
      </c>
      <c r="W13" s="3">
        <v>0</v>
      </c>
      <c r="X13" s="1">
        <v>0</v>
      </c>
      <c r="Y13" s="4">
        <v>0</v>
      </c>
      <c r="Z13" s="3">
        <f t="shared" si="3"/>
        <v>0</v>
      </c>
      <c r="AA13" s="1">
        <f t="shared" si="0"/>
        <v>1001.263211</v>
      </c>
      <c r="AB13" s="4">
        <f t="shared" si="0"/>
        <v>0</v>
      </c>
      <c r="AC13" s="1">
        <f t="shared" si="4"/>
        <v>0</v>
      </c>
      <c r="AD13" s="1">
        <f t="shared" si="1"/>
        <v>1.0012632109999999</v>
      </c>
      <c r="AE13" s="1">
        <f t="shared" si="2"/>
        <v>0</v>
      </c>
      <c r="AF13" s="13"/>
      <c r="AG13" s="14"/>
      <c r="AH13" s="14"/>
    </row>
    <row r="14" spans="1:34" x14ac:dyDescent="0.3">
      <c r="A14" s="19" t="s">
        <v>159</v>
      </c>
      <c r="B14" s="20">
        <v>0</v>
      </c>
      <c r="C14" s="21">
        <v>0</v>
      </c>
      <c r="D14" s="22">
        <v>0</v>
      </c>
      <c r="E14" s="20">
        <v>0</v>
      </c>
      <c r="F14" s="21">
        <v>0</v>
      </c>
      <c r="G14" s="22">
        <v>0</v>
      </c>
      <c r="H14" s="20">
        <v>0</v>
      </c>
      <c r="I14" s="21">
        <v>0</v>
      </c>
      <c r="J14" s="22">
        <v>0</v>
      </c>
      <c r="K14" s="20">
        <v>0</v>
      </c>
      <c r="L14" s="21">
        <v>0</v>
      </c>
      <c r="M14" s="22">
        <v>0</v>
      </c>
      <c r="N14" s="20">
        <v>0</v>
      </c>
      <c r="O14" s="21">
        <v>35</v>
      </c>
      <c r="P14" s="22">
        <v>0</v>
      </c>
      <c r="Q14" s="20">
        <v>0</v>
      </c>
      <c r="R14" s="21">
        <v>0</v>
      </c>
      <c r="S14" s="22">
        <v>0</v>
      </c>
      <c r="T14" s="20">
        <v>0</v>
      </c>
      <c r="U14" s="21">
        <v>58.53</v>
      </c>
      <c r="V14" s="22">
        <v>22.24</v>
      </c>
      <c r="W14" s="20">
        <v>0</v>
      </c>
      <c r="X14" s="21">
        <v>0</v>
      </c>
      <c r="Y14" s="22">
        <v>0</v>
      </c>
      <c r="Z14" s="20">
        <f t="shared" si="3"/>
        <v>0</v>
      </c>
      <c r="AA14" s="21">
        <f t="shared" si="0"/>
        <v>93.53</v>
      </c>
      <c r="AB14" s="22">
        <f t="shared" si="0"/>
        <v>22.24</v>
      </c>
      <c r="AC14" s="21">
        <f t="shared" si="4"/>
        <v>0</v>
      </c>
      <c r="AD14" s="21">
        <f t="shared" si="1"/>
        <v>9.3530000000000002E-2</v>
      </c>
      <c r="AE14" s="21">
        <f t="shared" si="2"/>
        <v>2.2239999999999999E-2</v>
      </c>
      <c r="AF14" s="13"/>
      <c r="AG14" s="14"/>
      <c r="AH14" s="14"/>
    </row>
    <row r="15" spans="1:34" x14ac:dyDescent="0.3">
      <c r="A15" s="11" t="s">
        <v>160</v>
      </c>
      <c r="B15" s="3">
        <v>0</v>
      </c>
      <c r="C15" s="1">
        <v>0</v>
      </c>
      <c r="D15" s="4">
        <v>0</v>
      </c>
      <c r="E15" s="3">
        <v>0</v>
      </c>
      <c r="F15" s="1">
        <v>0</v>
      </c>
      <c r="G15" s="4">
        <v>0</v>
      </c>
      <c r="H15" s="3">
        <v>0</v>
      </c>
      <c r="I15" s="1">
        <v>0</v>
      </c>
      <c r="J15" s="4">
        <v>0</v>
      </c>
      <c r="K15" s="3">
        <v>0</v>
      </c>
      <c r="L15" s="1">
        <v>0</v>
      </c>
      <c r="M15" s="4">
        <v>0</v>
      </c>
      <c r="N15" s="3">
        <v>0</v>
      </c>
      <c r="O15" s="1">
        <v>730.9</v>
      </c>
      <c r="P15" s="4">
        <v>0</v>
      </c>
      <c r="Q15" s="3">
        <v>0</v>
      </c>
      <c r="R15" s="1">
        <v>0</v>
      </c>
      <c r="S15" s="4">
        <v>0</v>
      </c>
      <c r="T15" s="3">
        <v>0</v>
      </c>
      <c r="U15" s="1">
        <v>0</v>
      </c>
      <c r="V15" s="4">
        <v>0</v>
      </c>
      <c r="W15" s="3">
        <v>0</v>
      </c>
      <c r="X15" s="1">
        <v>0</v>
      </c>
      <c r="Y15" s="4">
        <v>0</v>
      </c>
      <c r="Z15" s="3">
        <f t="shared" si="3"/>
        <v>0</v>
      </c>
      <c r="AA15" s="1">
        <f t="shared" si="0"/>
        <v>730.9</v>
      </c>
      <c r="AB15" s="4">
        <f t="shared" si="0"/>
        <v>0</v>
      </c>
      <c r="AC15" s="1">
        <f t="shared" si="4"/>
        <v>0</v>
      </c>
      <c r="AD15" s="1">
        <f t="shared" si="1"/>
        <v>0.73089999999999999</v>
      </c>
      <c r="AE15" s="1">
        <f t="shared" si="2"/>
        <v>0</v>
      </c>
      <c r="AF15" s="13"/>
      <c r="AG15" s="14"/>
      <c r="AH15" s="14"/>
    </row>
    <row r="16" spans="1:34" x14ac:dyDescent="0.3">
      <c r="A16" s="19" t="s">
        <v>161</v>
      </c>
      <c r="B16" s="20">
        <v>0</v>
      </c>
      <c r="C16" s="21">
        <v>0</v>
      </c>
      <c r="D16" s="22">
        <v>0</v>
      </c>
      <c r="E16" s="20">
        <v>0</v>
      </c>
      <c r="F16" s="21">
        <v>0</v>
      </c>
      <c r="G16" s="22">
        <v>0</v>
      </c>
      <c r="H16" s="20">
        <v>0</v>
      </c>
      <c r="I16" s="21">
        <v>0</v>
      </c>
      <c r="J16" s="22">
        <v>0</v>
      </c>
      <c r="K16" s="20">
        <v>0</v>
      </c>
      <c r="L16" s="21">
        <v>0</v>
      </c>
      <c r="M16" s="22">
        <v>0</v>
      </c>
      <c r="N16" s="20">
        <v>0</v>
      </c>
      <c r="O16" s="21">
        <v>76</v>
      </c>
      <c r="P16" s="22">
        <v>0</v>
      </c>
      <c r="Q16" s="20">
        <v>0</v>
      </c>
      <c r="R16" s="21">
        <v>485.64657744416604</v>
      </c>
      <c r="S16" s="22">
        <v>0</v>
      </c>
      <c r="T16" s="20">
        <v>0</v>
      </c>
      <c r="U16" s="21">
        <v>2165.0910049999989</v>
      </c>
      <c r="V16" s="22">
        <v>0</v>
      </c>
      <c r="W16" s="20">
        <v>0</v>
      </c>
      <c r="X16" s="21">
        <v>0</v>
      </c>
      <c r="Y16" s="22">
        <v>0</v>
      </c>
      <c r="Z16" s="20">
        <f t="shared" si="3"/>
        <v>0</v>
      </c>
      <c r="AA16" s="21">
        <f t="shared" si="0"/>
        <v>2726.7375824441651</v>
      </c>
      <c r="AB16" s="22">
        <f t="shared" si="0"/>
        <v>0</v>
      </c>
      <c r="AC16" s="21">
        <f t="shared" si="4"/>
        <v>0</v>
      </c>
      <c r="AD16" s="21">
        <f t="shared" si="1"/>
        <v>2.7267375824441653</v>
      </c>
      <c r="AE16" s="21">
        <f t="shared" si="2"/>
        <v>0</v>
      </c>
      <c r="AF16" s="13"/>
      <c r="AG16" s="14"/>
      <c r="AH16" s="14"/>
    </row>
    <row r="17" spans="1:34" x14ac:dyDescent="0.3">
      <c r="A17" s="11" t="s">
        <v>162</v>
      </c>
      <c r="B17" s="3">
        <v>0</v>
      </c>
      <c r="C17" s="1">
        <v>603.63916018662508</v>
      </c>
      <c r="D17" s="4">
        <v>0</v>
      </c>
      <c r="E17" s="3">
        <v>0</v>
      </c>
      <c r="F17" s="1">
        <v>0</v>
      </c>
      <c r="G17" s="4">
        <v>0</v>
      </c>
      <c r="H17" s="3">
        <v>0</v>
      </c>
      <c r="I17" s="1">
        <v>0</v>
      </c>
      <c r="J17" s="4">
        <v>0</v>
      </c>
      <c r="K17" s="3">
        <v>0</v>
      </c>
      <c r="L17" s="1">
        <v>0</v>
      </c>
      <c r="M17" s="4">
        <v>0</v>
      </c>
      <c r="N17" s="3">
        <v>0</v>
      </c>
      <c r="O17" s="1">
        <v>0</v>
      </c>
      <c r="P17" s="4">
        <v>0</v>
      </c>
      <c r="Q17" s="3">
        <v>0</v>
      </c>
      <c r="R17" s="1">
        <v>0</v>
      </c>
      <c r="S17" s="4">
        <v>0</v>
      </c>
      <c r="T17" s="3">
        <v>0</v>
      </c>
      <c r="U17" s="1">
        <v>0</v>
      </c>
      <c r="V17" s="4">
        <v>0</v>
      </c>
      <c r="W17" s="3">
        <v>0</v>
      </c>
      <c r="X17" s="1">
        <v>0</v>
      </c>
      <c r="Y17" s="4">
        <v>0</v>
      </c>
      <c r="Z17" s="3">
        <f t="shared" si="3"/>
        <v>0</v>
      </c>
      <c r="AA17" s="1">
        <f t="shared" si="0"/>
        <v>603.63916018662508</v>
      </c>
      <c r="AB17" s="4">
        <f t="shared" si="0"/>
        <v>0</v>
      </c>
      <c r="AC17" s="1">
        <f t="shared" si="4"/>
        <v>0</v>
      </c>
      <c r="AD17" s="1">
        <f t="shared" si="1"/>
        <v>0.60363916018662511</v>
      </c>
      <c r="AE17" s="1">
        <f t="shared" si="2"/>
        <v>0</v>
      </c>
      <c r="AF17" s="13"/>
      <c r="AG17" s="14"/>
      <c r="AH17" s="14"/>
    </row>
    <row r="18" spans="1:34" x14ac:dyDescent="0.3">
      <c r="A18" s="19" t="s">
        <v>163</v>
      </c>
      <c r="B18" s="20">
        <v>0</v>
      </c>
      <c r="C18" s="21">
        <v>0</v>
      </c>
      <c r="D18" s="22">
        <v>0</v>
      </c>
      <c r="E18" s="20">
        <v>0</v>
      </c>
      <c r="F18" s="21">
        <v>0</v>
      </c>
      <c r="G18" s="22">
        <v>0</v>
      </c>
      <c r="H18" s="20">
        <v>0</v>
      </c>
      <c r="I18" s="21">
        <v>0</v>
      </c>
      <c r="J18" s="22">
        <v>0</v>
      </c>
      <c r="K18" s="20">
        <v>0</v>
      </c>
      <c r="L18" s="21">
        <v>0</v>
      </c>
      <c r="M18" s="22">
        <v>0</v>
      </c>
      <c r="N18" s="20">
        <v>0</v>
      </c>
      <c r="O18" s="21">
        <v>0</v>
      </c>
      <c r="P18" s="22">
        <v>0</v>
      </c>
      <c r="Q18" s="20">
        <v>0</v>
      </c>
      <c r="R18" s="21">
        <v>0</v>
      </c>
      <c r="S18" s="22">
        <v>0</v>
      </c>
      <c r="T18" s="20">
        <v>0</v>
      </c>
      <c r="U18" s="21">
        <v>0</v>
      </c>
      <c r="V18" s="22">
        <v>63.89</v>
      </c>
      <c r="W18" s="20">
        <v>0</v>
      </c>
      <c r="X18" s="21">
        <v>0</v>
      </c>
      <c r="Y18" s="22">
        <v>0</v>
      </c>
      <c r="Z18" s="20">
        <f t="shared" si="3"/>
        <v>0</v>
      </c>
      <c r="AA18" s="21">
        <f t="shared" si="0"/>
        <v>0</v>
      </c>
      <c r="AB18" s="22">
        <f t="shared" si="0"/>
        <v>63.89</v>
      </c>
      <c r="AC18" s="21">
        <f t="shared" si="4"/>
        <v>0</v>
      </c>
      <c r="AD18" s="21">
        <f t="shared" si="1"/>
        <v>0</v>
      </c>
      <c r="AE18" s="21">
        <f t="shared" si="2"/>
        <v>6.3890000000000002E-2</v>
      </c>
      <c r="AF18" s="13"/>
      <c r="AG18" s="14"/>
      <c r="AH18" s="14"/>
    </row>
    <row r="19" spans="1:34" x14ac:dyDescent="0.3">
      <c r="A19" s="11" t="s">
        <v>164</v>
      </c>
      <c r="B19" s="3">
        <v>0</v>
      </c>
      <c r="C19" s="1">
        <v>0</v>
      </c>
      <c r="D19" s="4">
        <v>0</v>
      </c>
      <c r="E19" s="3">
        <v>0</v>
      </c>
      <c r="F19" s="1">
        <v>4353</v>
      </c>
      <c r="G19" s="4">
        <v>0</v>
      </c>
      <c r="H19" s="3">
        <v>0</v>
      </c>
      <c r="I19" s="1">
        <v>0</v>
      </c>
      <c r="J19" s="4">
        <v>0</v>
      </c>
      <c r="K19" s="3">
        <v>0</v>
      </c>
      <c r="L19" s="1">
        <v>0</v>
      </c>
      <c r="M19" s="4">
        <v>0</v>
      </c>
      <c r="N19" s="3">
        <v>0</v>
      </c>
      <c r="O19" s="1">
        <v>87848.395830000009</v>
      </c>
      <c r="P19" s="4">
        <v>0</v>
      </c>
      <c r="Q19" s="3">
        <v>0</v>
      </c>
      <c r="R19" s="1">
        <v>4541.2700000000004</v>
      </c>
      <c r="S19" s="4">
        <v>1200.78</v>
      </c>
      <c r="T19" s="3">
        <v>0</v>
      </c>
      <c r="U19" s="1">
        <v>763.59848899999997</v>
      </c>
      <c r="V19" s="4">
        <v>15.36</v>
      </c>
      <c r="W19" s="3">
        <v>0</v>
      </c>
      <c r="X19" s="1">
        <v>0</v>
      </c>
      <c r="Y19" s="4">
        <v>0</v>
      </c>
      <c r="Z19" s="3">
        <f t="shared" si="3"/>
        <v>0</v>
      </c>
      <c r="AA19" s="1">
        <f t="shared" si="0"/>
        <v>97506.264319000009</v>
      </c>
      <c r="AB19" s="4">
        <f t="shared" si="0"/>
        <v>1216.1399999999999</v>
      </c>
      <c r="AC19" s="1">
        <f t="shared" si="4"/>
        <v>0</v>
      </c>
      <c r="AD19" s="1">
        <f t="shared" si="1"/>
        <v>97.50626431900001</v>
      </c>
      <c r="AE19" s="1">
        <f t="shared" si="2"/>
        <v>1.2161399999999998</v>
      </c>
      <c r="AF19" s="13"/>
      <c r="AG19" s="14"/>
      <c r="AH19" s="14"/>
    </row>
    <row r="20" spans="1:34" x14ac:dyDescent="0.3">
      <c r="A20" s="19" t="s">
        <v>165</v>
      </c>
      <c r="B20" s="20">
        <v>0</v>
      </c>
      <c r="C20" s="21">
        <v>0</v>
      </c>
      <c r="D20" s="22">
        <v>0</v>
      </c>
      <c r="E20" s="20">
        <v>0</v>
      </c>
      <c r="F20" s="21">
        <v>0</v>
      </c>
      <c r="G20" s="22">
        <v>0</v>
      </c>
      <c r="H20" s="20">
        <v>0</v>
      </c>
      <c r="I20" s="21">
        <v>0</v>
      </c>
      <c r="J20" s="22">
        <v>0</v>
      </c>
      <c r="K20" s="20">
        <v>0</v>
      </c>
      <c r="L20" s="21">
        <v>0</v>
      </c>
      <c r="M20" s="22">
        <v>0</v>
      </c>
      <c r="N20" s="20">
        <v>0</v>
      </c>
      <c r="O20" s="21">
        <v>0</v>
      </c>
      <c r="P20" s="22">
        <v>0</v>
      </c>
      <c r="Q20" s="20">
        <v>0</v>
      </c>
      <c r="R20" s="21">
        <v>0</v>
      </c>
      <c r="S20" s="22">
        <v>0</v>
      </c>
      <c r="T20" s="20">
        <v>0</v>
      </c>
      <c r="U20" s="21">
        <v>1704</v>
      </c>
      <c r="V20" s="22">
        <v>11.43</v>
      </c>
      <c r="W20" s="20">
        <v>0</v>
      </c>
      <c r="X20" s="21">
        <v>0</v>
      </c>
      <c r="Y20" s="22">
        <v>0</v>
      </c>
      <c r="Z20" s="20">
        <f t="shared" si="3"/>
        <v>0</v>
      </c>
      <c r="AA20" s="21">
        <f t="shared" si="3"/>
        <v>1704</v>
      </c>
      <c r="AB20" s="22">
        <f t="shared" si="3"/>
        <v>11.43</v>
      </c>
      <c r="AC20" s="21">
        <f t="shared" si="4"/>
        <v>0</v>
      </c>
      <c r="AD20" s="21">
        <f t="shared" si="1"/>
        <v>1.704</v>
      </c>
      <c r="AE20" s="21">
        <f t="shared" si="2"/>
        <v>1.1429999999999999E-2</v>
      </c>
      <c r="AF20" s="13"/>
      <c r="AG20" s="14"/>
      <c r="AH20" s="14"/>
    </row>
    <row r="21" spans="1:34" x14ac:dyDescent="0.3">
      <c r="A21" s="11" t="s">
        <v>282</v>
      </c>
      <c r="B21" s="3">
        <v>0</v>
      </c>
      <c r="C21" s="1">
        <v>0</v>
      </c>
      <c r="D21" s="4">
        <v>0</v>
      </c>
      <c r="E21" s="3">
        <v>0</v>
      </c>
      <c r="F21" s="1">
        <v>0</v>
      </c>
      <c r="G21" s="4">
        <v>0</v>
      </c>
      <c r="H21" s="3">
        <v>0</v>
      </c>
      <c r="I21" s="1">
        <v>0</v>
      </c>
      <c r="J21" s="4">
        <v>0</v>
      </c>
      <c r="K21" s="3">
        <v>0</v>
      </c>
      <c r="L21" s="1">
        <v>0</v>
      </c>
      <c r="M21" s="4">
        <v>0</v>
      </c>
      <c r="N21" s="3">
        <v>0</v>
      </c>
      <c r="O21" s="1">
        <v>0</v>
      </c>
      <c r="P21" s="4">
        <v>0</v>
      </c>
      <c r="Q21" s="3">
        <v>0</v>
      </c>
      <c r="R21" s="1">
        <v>0</v>
      </c>
      <c r="S21" s="4">
        <v>0</v>
      </c>
      <c r="T21" s="3">
        <v>0</v>
      </c>
      <c r="U21" s="1">
        <v>82.86</v>
      </c>
      <c r="V21" s="4">
        <v>0</v>
      </c>
      <c r="W21" s="3">
        <v>0</v>
      </c>
      <c r="X21" s="1">
        <v>0</v>
      </c>
      <c r="Y21" s="4">
        <v>0</v>
      </c>
      <c r="Z21" s="3">
        <f t="shared" si="3"/>
        <v>0</v>
      </c>
      <c r="AA21" s="1">
        <f t="shared" si="3"/>
        <v>82.86</v>
      </c>
      <c r="AB21" s="4">
        <f t="shared" si="3"/>
        <v>0</v>
      </c>
      <c r="AC21" s="1">
        <f t="shared" si="4"/>
        <v>0</v>
      </c>
      <c r="AD21" s="1">
        <f t="shared" si="1"/>
        <v>8.2860000000000003E-2</v>
      </c>
      <c r="AE21" s="1">
        <f t="shared" si="2"/>
        <v>0</v>
      </c>
      <c r="AF21" s="13"/>
      <c r="AG21" s="14"/>
      <c r="AH21" s="14"/>
    </row>
    <row r="22" spans="1:34" x14ac:dyDescent="0.3">
      <c r="A22" s="19" t="s">
        <v>166</v>
      </c>
      <c r="B22" s="20">
        <v>0</v>
      </c>
      <c r="C22" s="21">
        <v>0</v>
      </c>
      <c r="D22" s="22">
        <v>0</v>
      </c>
      <c r="E22" s="20">
        <v>0</v>
      </c>
      <c r="F22" s="21">
        <v>0</v>
      </c>
      <c r="G22" s="22">
        <v>0</v>
      </c>
      <c r="H22" s="20">
        <v>0</v>
      </c>
      <c r="I22" s="21">
        <v>0</v>
      </c>
      <c r="J22" s="22">
        <v>0</v>
      </c>
      <c r="K22" s="20">
        <v>0</v>
      </c>
      <c r="L22" s="21">
        <v>0</v>
      </c>
      <c r="M22" s="22">
        <v>0</v>
      </c>
      <c r="N22" s="20">
        <v>0</v>
      </c>
      <c r="O22" s="21">
        <v>0</v>
      </c>
      <c r="P22" s="22">
        <v>0</v>
      </c>
      <c r="Q22" s="20">
        <v>0</v>
      </c>
      <c r="R22" s="21">
        <v>0</v>
      </c>
      <c r="S22" s="22">
        <v>0</v>
      </c>
      <c r="T22" s="20">
        <v>0</v>
      </c>
      <c r="U22" s="21">
        <v>5.2506649999999997</v>
      </c>
      <c r="V22" s="22">
        <v>234.59</v>
      </c>
      <c r="W22" s="20">
        <v>0</v>
      </c>
      <c r="X22" s="21">
        <v>0</v>
      </c>
      <c r="Y22" s="22">
        <v>0</v>
      </c>
      <c r="Z22" s="20">
        <f t="shared" si="3"/>
        <v>0</v>
      </c>
      <c r="AA22" s="21">
        <f t="shared" si="3"/>
        <v>5.2506649999999997</v>
      </c>
      <c r="AB22" s="22">
        <f t="shared" si="3"/>
        <v>234.59</v>
      </c>
      <c r="AC22" s="21">
        <f t="shared" si="4"/>
        <v>0</v>
      </c>
      <c r="AD22" s="21">
        <f t="shared" si="1"/>
        <v>5.2506649999999998E-3</v>
      </c>
      <c r="AE22" s="21">
        <f t="shared" si="2"/>
        <v>0.23458999999999999</v>
      </c>
      <c r="AF22" s="13"/>
      <c r="AG22" s="14"/>
      <c r="AH22" s="14"/>
    </row>
    <row r="23" spans="1:34" x14ac:dyDescent="0.3">
      <c r="A23" s="11" t="s">
        <v>167</v>
      </c>
      <c r="B23" s="3">
        <v>0</v>
      </c>
      <c r="C23" s="1">
        <v>0</v>
      </c>
      <c r="D23" s="4">
        <v>0</v>
      </c>
      <c r="E23" s="3">
        <v>0</v>
      </c>
      <c r="F23" s="1">
        <v>0</v>
      </c>
      <c r="G23" s="4">
        <v>0</v>
      </c>
      <c r="H23" s="3">
        <v>0</v>
      </c>
      <c r="I23" s="1">
        <v>0</v>
      </c>
      <c r="J23" s="4">
        <v>0</v>
      </c>
      <c r="K23" s="3">
        <v>0</v>
      </c>
      <c r="L23" s="1">
        <v>0</v>
      </c>
      <c r="M23" s="4">
        <v>0</v>
      </c>
      <c r="N23" s="3">
        <v>0</v>
      </c>
      <c r="O23" s="1">
        <v>0</v>
      </c>
      <c r="P23" s="4">
        <v>0</v>
      </c>
      <c r="Q23" s="3">
        <v>0</v>
      </c>
      <c r="R23" s="1">
        <v>318.8090516032031</v>
      </c>
      <c r="S23" s="4">
        <v>0</v>
      </c>
      <c r="T23" s="3">
        <v>0</v>
      </c>
      <c r="U23" s="1">
        <v>1037.716711</v>
      </c>
      <c r="V23" s="4">
        <v>0</v>
      </c>
      <c r="W23" s="3">
        <v>0</v>
      </c>
      <c r="X23" s="1">
        <v>0</v>
      </c>
      <c r="Y23" s="4">
        <v>0</v>
      </c>
      <c r="Z23" s="3">
        <f t="shared" si="3"/>
        <v>0</v>
      </c>
      <c r="AA23" s="1">
        <f t="shared" si="3"/>
        <v>1356.525762603203</v>
      </c>
      <c r="AB23" s="4">
        <f t="shared" si="3"/>
        <v>0</v>
      </c>
      <c r="AC23" s="1">
        <f t="shared" si="4"/>
        <v>0</v>
      </c>
      <c r="AD23" s="1">
        <f t="shared" si="1"/>
        <v>1.356525762603203</v>
      </c>
      <c r="AE23" s="1">
        <f t="shared" si="2"/>
        <v>0</v>
      </c>
      <c r="AF23" s="13"/>
      <c r="AG23" s="14"/>
      <c r="AH23" s="14"/>
    </row>
    <row r="24" spans="1:34" x14ac:dyDescent="0.3">
      <c r="A24" s="19" t="s">
        <v>168</v>
      </c>
      <c r="B24" s="20">
        <v>0</v>
      </c>
      <c r="C24" s="21">
        <v>0</v>
      </c>
      <c r="D24" s="22">
        <v>0</v>
      </c>
      <c r="E24" s="20">
        <v>0</v>
      </c>
      <c r="F24" s="21">
        <v>7845.4</v>
      </c>
      <c r="G24" s="22">
        <v>0</v>
      </c>
      <c r="H24" s="20">
        <v>0</v>
      </c>
      <c r="I24" s="21">
        <v>356.63799999999998</v>
      </c>
      <c r="J24" s="22">
        <v>2.7490000000000001</v>
      </c>
      <c r="K24" s="20">
        <v>0</v>
      </c>
      <c r="L24" s="21">
        <v>0</v>
      </c>
      <c r="M24" s="22">
        <v>0</v>
      </c>
      <c r="N24" s="20">
        <v>0</v>
      </c>
      <c r="O24" s="21">
        <v>0</v>
      </c>
      <c r="P24" s="22">
        <v>0</v>
      </c>
      <c r="Q24" s="20">
        <v>0</v>
      </c>
      <c r="R24" s="21">
        <v>3436.43</v>
      </c>
      <c r="S24" s="22">
        <v>1.0699596042039024E-2</v>
      </c>
      <c r="T24" s="20">
        <v>0</v>
      </c>
      <c r="U24" s="21">
        <v>15290.25</v>
      </c>
      <c r="V24" s="22">
        <v>21659.839999999997</v>
      </c>
      <c r="W24" s="20">
        <v>0</v>
      </c>
      <c r="X24" s="21">
        <v>0</v>
      </c>
      <c r="Y24" s="22">
        <v>0</v>
      </c>
      <c r="Z24" s="20">
        <f t="shared" si="3"/>
        <v>0</v>
      </c>
      <c r="AA24" s="21">
        <f t="shared" si="3"/>
        <v>26928.718000000001</v>
      </c>
      <c r="AB24" s="22">
        <f t="shared" si="3"/>
        <v>21662.599699596038</v>
      </c>
      <c r="AC24" s="21">
        <f t="shared" si="4"/>
        <v>0</v>
      </c>
      <c r="AD24" s="21">
        <f t="shared" si="1"/>
        <v>26.928718</v>
      </c>
      <c r="AE24" s="21">
        <f t="shared" si="2"/>
        <v>21.662599699596036</v>
      </c>
      <c r="AF24" s="13"/>
      <c r="AG24" s="14"/>
      <c r="AH24" s="14"/>
    </row>
    <row r="25" spans="1:34" x14ac:dyDescent="0.3">
      <c r="A25" s="11" t="s">
        <v>169</v>
      </c>
      <c r="B25" s="3">
        <v>0</v>
      </c>
      <c r="C25" s="1">
        <v>0</v>
      </c>
      <c r="D25" s="4">
        <v>0</v>
      </c>
      <c r="E25" s="3">
        <v>0</v>
      </c>
      <c r="F25" s="1">
        <v>0</v>
      </c>
      <c r="G25" s="4">
        <v>0</v>
      </c>
      <c r="H25" s="3">
        <v>0</v>
      </c>
      <c r="I25" s="1">
        <v>0</v>
      </c>
      <c r="J25" s="4">
        <v>0</v>
      </c>
      <c r="K25" s="3">
        <v>0</v>
      </c>
      <c r="L25" s="1">
        <v>0</v>
      </c>
      <c r="M25" s="4">
        <v>0</v>
      </c>
      <c r="N25" s="3">
        <v>0</v>
      </c>
      <c r="O25" s="1">
        <v>4586.7</v>
      </c>
      <c r="P25" s="4">
        <v>0</v>
      </c>
      <c r="Q25" s="3">
        <v>0</v>
      </c>
      <c r="R25" s="1">
        <v>3286.9</v>
      </c>
      <c r="S25" s="4">
        <v>0</v>
      </c>
      <c r="T25" s="3">
        <v>0</v>
      </c>
      <c r="U25" s="1">
        <v>1507.57</v>
      </c>
      <c r="V25" s="4">
        <v>222.15</v>
      </c>
      <c r="W25" s="3">
        <v>0</v>
      </c>
      <c r="X25" s="1">
        <v>0</v>
      </c>
      <c r="Y25" s="4">
        <v>0</v>
      </c>
      <c r="Z25" s="3">
        <f t="shared" si="3"/>
        <v>0</v>
      </c>
      <c r="AA25" s="1">
        <f t="shared" si="3"/>
        <v>9381.17</v>
      </c>
      <c r="AB25" s="4">
        <f t="shared" si="3"/>
        <v>222.15</v>
      </c>
      <c r="AC25" s="1">
        <f t="shared" si="4"/>
        <v>0</v>
      </c>
      <c r="AD25" s="1">
        <f t="shared" si="1"/>
        <v>9.3811700000000009</v>
      </c>
      <c r="AE25" s="1">
        <f t="shared" si="2"/>
        <v>0.22215000000000001</v>
      </c>
      <c r="AF25" s="13"/>
      <c r="AG25" s="14"/>
      <c r="AH25" s="14"/>
    </row>
    <row r="26" spans="1:34" x14ac:dyDescent="0.3">
      <c r="A26" s="19" t="s">
        <v>171</v>
      </c>
      <c r="B26" s="20">
        <v>0</v>
      </c>
      <c r="C26" s="21">
        <v>0</v>
      </c>
      <c r="D26" s="22">
        <v>0</v>
      </c>
      <c r="E26" s="20">
        <v>0</v>
      </c>
      <c r="F26" s="21">
        <v>0</v>
      </c>
      <c r="G26" s="22">
        <v>0</v>
      </c>
      <c r="H26" s="20">
        <v>0</v>
      </c>
      <c r="I26" s="21">
        <v>0</v>
      </c>
      <c r="J26" s="22">
        <v>0</v>
      </c>
      <c r="K26" s="20">
        <v>0</v>
      </c>
      <c r="L26" s="21">
        <v>0</v>
      </c>
      <c r="M26" s="22">
        <v>0</v>
      </c>
      <c r="N26" s="20">
        <v>0</v>
      </c>
      <c r="O26" s="21">
        <v>0</v>
      </c>
      <c r="P26" s="22">
        <v>0</v>
      </c>
      <c r="Q26" s="20">
        <v>0</v>
      </c>
      <c r="R26" s="21">
        <v>0</v>
      </c>
      <c r="S26" s="22">
        <v>0</v>
      </c>
      <c r="T26" s="20">
        <v>0</v>
      </c>
      <c r="U26" s="21">
        <v>0</v>
      </c>
      <c r="V26" s="22">
        <v>25.57</v>
      </c>
      <c r="W26" s="20">
        <v>0</v>
      </c>
      <c r="X26" s="21">
        <v>0</v>
      </c>
      <c r="Y26" s="22">
        <v>0</v>
      </c>
      <c r="Z26" s="20">
        <f t="shared" si="3"/>
        <v>0</v>
      </c>
      <c r="AA26" s="21">
        <f t="shared" si="3"/>
        <v>0</v>
      </c>
      <c r="AB26" s="22">
        <f t="shared" si="3"/>
        <v>25.57</v>
      </c>
      <c r="AC26" s="21">
        <f t="shared" si="4"/>
        <v>0</v>
      </c>
      <c r="AD26" s="21">
        <f t="shared" si="1"/>
        <v>0</v>
      </c>
      <c r="AE26" s="21">
        <f t="shared" si="2"/>
        <v>2.5569999999999999E-2</v>
      </c>
      <c r="AF26" s="13"/>
      <c r="AG26" s="14"/>
      <c r="AH26" s="14"/>
    </row>
    <row r="27" spans="1:34" x14ac:dyDescent="0.3">
      <c r="A27" s="11" t="s">
        <v>172</v>
      </c>
      <c r="B27" s="3">
        <v>0</v>
      </c>
      <c r="C27" s="1">
        <v>63.61</v>
      </c>
      <c r="D27" s="4">
        <v>0</v>
      </c>
      <c r="E27" s="3">
        <v>0</v>
      </c>
      <c r="F27" s="1">
        <v>792.43700000000001</v>
      </c>
      <c r="G27" s="4">
        <v>0</v>
      </c>
      <c r="H27" s="3">
        <v>0</v>
      </c>
      <c r="I27" s="1">
        <v>0</v>
      </c>
      <c r="J27" s="4">
        <v>0</v>
      </c>
      <c r="K27" s="3">
        <v>0</v>
      </c>
      <c r="L27" s="1">
        <v>0</v>
      </c>
      <c r="M27" s="4">
        <v>0</v>
      </c>
      <c r="N27" s="3">
        <v>0</v>
      </c>
      <c r="O27" s="1">
        <v>0</v>
      </c>
      <c r="P27" s="4">
        <v>0</v>
      </c>
      <c r="Q27" s="3">
        <v>0</v>
      </c>
      <c r="R27" s="1">
        <v>0</v>
      </c>
      <c r="S27" s="4">
        <v>0</v>
      </c>
      <c r="T27" s="3">
        <v>0</v>
      </c>
      <c r="U27" s="1">
        <v>34.61</v>
      </c>
      <c r="V27" s="4">
        <v>0</v>
      </c>
      <c r="W27" s="3">
        <v>0</v>
      </c>
      <c r="X27" s="1">
        <v>0</v>
      </c>
      <c r="Y27" s="4">
        <v>0</v>
      </c>
      <c r="Z27" s="3">
        <f t="shared" si="3"/>
        <v>0</v>
      </c>
      <c r="AA27" s="1">
        <f t="shared" si="3"/>
        <v>890.65700000000004</v>
      </c>
      <c r="AB27" s="4">
        <f t="shared" si="3"/>
        <v>0</v>
      </c>
      <c r="AC27" s="1">
        <f t="shared" si="4"/>
        <v>0</v>
      </c>
      <c r="AD27" s="1">
        <f t="shared" si="1"/>
        <v>0.89065700000000003</v>
      </c>
      <c r="AE27" s="1">
        <f t="shared" si="2"/>
        <v>0</v>
      </c>
      <c r="AF27" s="13"/>
      <c r="AG27" s="14"/>
      <c r="AH27" s="14"/>
    </row>
    <row r="28" spans="1:34" s="33" customFormat="1" x14ac:dyDescent="0.3">
      <c r="A28" s="170" t="s">
        <v>10</v>
      </c>
      <c r="B28" s="171">
        <v>0</v>
      </c>
      <c r="C28" s="172">
        <v>873158.17715113913</v>
      </c>
      <c r="D28" s="173">
        <v>537530.60484837345</v>
      </c>
      <c r="E28" s="171">
        <v>787.64867000000004</v>
      </c>
      <c r="F28" s="172">
        <v>2695807.415</v>
      </c>
      <c r="G28" s="173">
        <v>11945</v>
      </c>
      <c r="H28" s="171">
        <v>0</v>
      </c>
      <c r="I28" s="172">
        <v>48257.835000000006</v>
      </c>
      <c r="J28" s="173">
        <v>246961.89600000001</v>
      </c>
      <c r="K28" s="171">
        <v>844.9</v>
      </c>
      <c r="L28" s="172">
        <v>447354.48082000006</v>
      </c>
      <c r="M28" s="173">
        <v>15412.175999999999</v>
      </c>
      <c r="N28" s="171">
        <v>69721.334153158794</v>
      </c>
      <c r="O28" s="172">
        <v>671658.1</v>
      </c>
      <c r="P28" s="173">
        <v>62695.23833</v>
      </c>
      <c r="Q28" s="171">
        <v>0</v>
      </c>
      <c r="R28" s="172">
        <v>1774293.2247848841</v>
      </c>
      <c r="S28" s="173">
        <v>133578.98827257683</v>
      </c>
      <c r="T28" s="171">
        <v>0</v>
      </c>
      <c r="U28" s="172">
        <v>473284.82321500004</v>
      </c>
      <c r="V28" s="173">
        <v>225252.99265900001</v>
      </c>
      <c r="W28" s="171">
        <v>2605</v>
      </c>
      <c r="X28" s="172">
        <v>2172862.0521307155</v>
      </c>
      <c r="Y28" s="173">
        <v>602476.4911399011</v>
      </c>
      <c r="Z28" s="171">
        <f t="shared" si="3"/>
        <v>73958.882823158798</v>
      </c>
      <c r="AA28" s="172">
        <f t="shared" si="3"/>
        <v>9156676.1081017386</v>
      </c>
      <c r="AB28" s="173">
        <f t="shared" si="3"/>
        <v>1835853.3872498514</v>
      </c>
      <c r="AC28" s="172">
        <f t="shared" si="4"/>
        <v>73.958882823158802</v>
      </c>
      <c r="AD28" s="172">
        <f t="shared" si="1"/>
        <v>9156.6761081017394</v>
      </c>
      <c r="AE28" s="172">
        <f t="shared" si="2"/>
        <v>1835.8533872498513</v>
      </c>
    </row>
    <row r="29" spans="1:34" x14ac:dyDescent="0.3">
      <c r="A29" s="11" t="s">
        <v>249</v>
      </c>
      <c r="B29" s="3">
        <v>0</v>
      </c>
      <c r="C29" s="1">
        <v>184520.84351477446</v>
      </c>
      <c r="D29" s="4">
        <v>0</v>
      </c>
      <c r="E29" s="3">
        <v>0</v>
      </c>
      <c r="F29" s="1">
        <v>0</v>
      </c>
      <c r="G29" s="4">
        <v>0</v>
      </c>
      <c r="H29" s="3">
        <v>0</v>
      </c>
      <c r="I29" s="1">
        <v>48074.3</v>
      </c>
      <c r="J29" s="4">
        <v>315.42</v>
      </c>
      <c r="K29" s="3">
        <v>0</v>
      </c>
      <c r="L29" s="1">
        <v>22130.350600000002</v>
      </c>
      <c r="M29" s="4">
        <v>0</v>
      </c>
      <c r="N29" s="3">
        <v>0</v>
      </c>
      <c r="O29" s="1">
        <v>230879</v>
      </c>
      <c r="P29" s="4">
        <v>0</v>
      </c>
      <c r="Q29" s="3">
        <v>0</v>
      </c>
      <c r="R29" s="1">
        <v>104435.18</v>
      </c>
      <c r="S29" s="4">
        <v>0</v>
      </c>
      <c r="T29" s="3">
        <v>0</v>
      </c>
      <c r="U29" s="1">
        <v>105719.64</v>
      </c>
      <c r="V29" s="4">
        <v>76.239999999999995</v>
      </c>
      <c r="W29" s="3">
        <v>0</v>
      </c>
      <c r="X29" s="1">
        <v>62406.9</v>
      </c>
      <c r="Y29" s="4">
        <v>0</v>
      </c>
      <c r="Z29" s="3">
        <f t="shared" si="3"/>
        <v>0</v>
      </c>
      <c r="AA29" s="1">
        <f t="shared" si="3"/>
        <v>758166.21411477448</v>
      </c>
      <c r="AB29" s="4">
        <f t="shared" si="3"/>
        <v>391.66</v>
      </c>
      <c r="AC29" s="1">
        <f t="shared" si="4"/>
        <v>0</v>
      </c>
      <c r="AD29" s="1">
        <f t="shared" si="1"/>
        <v>758.16621411477445</v>
      </c>
      <c r="AE29" s="1">
        <f t="shared" si="2"/>
        <v>0.39166000000000001</v>
      </c>
      <c r="AF29" s="13"/>
      <c r="AG29" s="14"/>
      <c r="AH29" s="14"/>
    </row>
    <row r="30" spans="1:34" x14ac:dyDescent="0.3">
      <c r="A30" s="19" t="s">
        <v>251</v>
      </c>
      <c r="B30" s="20">
        <v>0</v>
      </c>
      <c r="C30" s="21">
        <v>83453.510874915824</v>
      </c>
      <c r="D30" s="22">
        <v>49930.41</v>
      </c>
      <c r="E30" s="20">
        <v>0</v>
      </c>
      <c r="F30" s="21">
        <v>123983.7</v>
      </c>
      <c r="G30" s="22">
        <v>0</v>
      </c>
      <c r="H30" s="20">
        <v>0</v>
      </c>
      <c r="I30" s="21">
        <v>0</v>
      </c>
      <c r="J30" s="22">
        <v>0</v>
      </c>
      <c r="K30" s="20">
        <v>0</v>
      </c>
      <c r="L30" s="21">
        <v>159188.20405999999</v>
      </c>
      <c r="M30" s="22">
        <v>0</v>
      </c>
      <c r="N30" s="20">
        <v>68558.109218397163</v>
      </c>
      <c r="O30" s="21">
        <v>0</v>
      </c>
      <c r="P30" s="22">
        <v>0</v>
      </c>
      <c r="Q30" s="20">
        <v>0</v>
      </c>
      <c r="R30" s="21">
        <v>283280.17</v>
      </c>
      <c r="S30" s="22">
        <v>0</v>
      </c>
      <c r="T30" s="20">
        <v>0</v>
      </c>
      <c r="U30" s="21">
        <v>5673.82</v>
      </c>
      <c r="V30" s="22">
        <v>0</v>
      </c>
      <c r="W30" s="20">
        <v>0</v>
      </c>
      <c r="X30" s="21">
        <v>8680.67</v>
      </c>
      <c r="Y30" s="22">
        <v>0</v>
      </c>
      <c r="Z30" s="20">
        <f t="shared" si="3"/>
        <v>68558.109218397163</v>
      </c>
      <c r="AA30" s="21">
        <f t="shared" si="3"/>
        <v>664260.07493491587</v>
      </c>
      <c r="AB30" s="22">
        <f t="shared" si="3"/>
        <v>49930.41</v>
      </c>
      <c r="AC30" s="21">
        <f t="shared" si="4"/>
        <v>68.558109218397163</v>
      </c>
      <c r="AD30" s="21">
        <f t="shared" si="1"/>
        <v>664.26007493491591</v>
      </c>
      <c r="AE30" s="21">
        <f t="shared" si="2"/>
        <v>49.930410000000002</v>
      </c>
      <c r="AF30" s="13"/>
      <c r="AG30" s="14"/>
      <c r="AH30" s="14"/>
    </row>
    <row r="31" spans="1:34" x14ac:dyDescent="0.3">
      <c r="A31" s="11" t="s">
        <v>252</v>
      </c>
      <c r="B31" s="3">
        <v>0</v>
      </c>
      <c r="C31" s="1">
        <v>4493.7007153965806</v>
      </c>
      <c r="D31" s="4">
        <v>0</v>
      </c>
      <c r="E31" s="3">
        <v>0</v>
      </c>
      <c r="F31" s="1">
        <v>7566.7800000000007</v>
      </c>
      <c r="G31" s="4">
        <v>0</v>
      </c>
      <c r="H31" s="3">
        <v>0</v>
      </c>
      <c r="I31" s="1">
        <v>0</v>
      </c>
      <c r="J31" s="4">
        <v>181.33500000000001</v>
      </c>
      <c r="K31" s="3">
        <v>103.1</v>
      </c>
      <c r="L31" s="1">
        <v>598.24099999999999</v>
      </c>
      <c r="M31" s="4">
        <v>122.194</v>
      </c>
      <c r="N31" s="3">
        <v>0</v>
      </c>
      <c r="O31" s="1">
        <v>2465.5</v>
      </c>
      <c r="P31" s="4">
        <v>0</v>
      </c>
      <c r="Q31" s="3">
        <v>0</v>
      </c>
      <c r="R31" s="1">
        <v>5117.0200000000004</v>
      </c>
      <c r="S31" s="4">
        <v>0</v>
      </c>
      <c r="T31" s="3">
        <v>0</v>
      </c>
      <c r="U31" s="1">
        <v>6217.1692429999994</v>
      </c>
      <c r="V31" s="4">
        <v>2422.16</v>
      </c>
      <c r="W31" s="3">
        <v>0</v>
      </c>
      <c r="X31" s="1">
        <v>0</v>
      </c>
      <c r="Y31" s="4">
        <v>0</v>
      </c>
      <c r="Z31" s="3">
        <f t="shared" si="3"/>
        <v>103.1</v>
      </c>
      <c r="AA31" s="1">
        <f t="shared" si="3"/>
        <v>26458.41095839658</v>
      </c>
      <c r="AB31" s="4">
        <f t="shared" si="3"/>
        <v>2725.6889999999999</v>
      </c>
      <c r="AC31" s="1">
        <f t="shared" si="4"/>
        <v>0.1031</v>
      </c>
      <c r="AD31" s="1">
        <f t="shared" si="1"/>
        <v>26.458410958396581</v>
      </c>
      <c r="AE31" s="1">
        <f t="shared" si="2"/>
        <v>2.725689</v>
      </c>
      <c r="AF31" s="13"/>
      <c r="AG31" s="14"/>
      <c r="AH31" s="14"/>
    </row>
    <row r="32" spans="1:34" x14ac:dyDescent="0.3">
      <c r="A32" s="19" t="s">
        <v>253</v>
      </c>
      <c r="B32" s="20">
        <v>0</v>
      </c>
      <c r="C32" s="21">
        <v>386740.97060445324</v>
      </c>
      <c r="D32" s="22">
        <v>88178.239743500526</v>
      </c>
      <c r="E32" s="20">
        <v>0</v>
      </c>
      <c r="F32" s="21">
        <v>25577.510000000002</v>
      </c>
      <c r="G32" s="22">
        <v>0</v>
      </c>
      <c r="H32" s="20">
        <v>0</v>
      </c>
      <c r="I32" s="21">
        <v>34.534999999999997</v>
      </c>
      <c r="J32" s="22">
        <v>103174.97</v>
      </c>
      <c r="K32" s="20">
        <v>0.4</v>
      </c>
      <c r="L32" s="21">
        <v>36101.141000000003</v>
      </c>
      <c r="M32" s="22">
        <v>0</v>
      </c>
      <c r="N32" s="20">
        <v>0</v>
      </c>
      <c r="O32" s="21">
        <v>12008.7</v>
      </c>
      <c r="P32" s="22">
        <v>5.2</v>
      </c>
      <c r="Q32" s="20">
        <v>0</v>
      </c>
      <c r="R32" s="21">
        <v>5791.78</v>
      </c>
      <c r="S32" s="22">
        <v>15.99</v>
      </c>
      <c r="T32" s="20">
        <v>0</v>
      </c>
      <c r="U32" s="21">
        <v>19112.96</v>
      </c>
      <c r="V32" s="22">
        <v>4463.978932</v>
      </c>
      <c r="W32" s="20">
        <v>0</v>
      </c>
      <c r="X32" s="21">
        <v>580.64275304312628</v>
      </c>
      <c r="Y32" s="22">
        <v>4937.0932989760058</v>
      </c>
      <c r="Z32" s="20">
        <f t="shared" si="3"/>
        <v>0.4</v>
      </c>
      <c r="AA32" s="21">
        <f t="shared" si="3"/>
        <v>485948.23935749644</v>
      </c>
      <c r="AB32" s="22">
        <f t="shared" si="3"/>
        <v>200775.47197447653</v>
      </c>
      <c r="AC32" s="21">
        <f t="shared" si="4"/>
        <v>4.0000000000000002E-4</v>
      </c>
      <c r="AD32" s="21">
        <f t="shared" si="1"/>
        <v>485.94823935749645</v>
      </c>
      <c r="AE32" s="21">
        <f t="shared" si="2"/>
        <v>200.77547197447655</v>
      </c>
      <c r="AF32" s="13"/>
      <c r="AG32" s="14"/>
      <c r="AH32" s="14"/>
    </row>
    <row r="33" spans="1:34" x14ac:dyDescent="0.3">
      <c r="A33" s="11" t="s">
        <v>254</v>
      </c>
      <c r="B33" s="3">
        <v>0</v>
      </c>
      <c r="C33" s="1">
        <v>49611.53</v>
      </c>
      <c r="D33" s="4">
        <v>0</v>
      </c>
      <c r="E33" s="3">
        <v>0</v>
      </c>
      <c r="F33" s="1">
        <v>223687.185</v>
      </c>
      <c r="G33" s="4">
        <v>0</v>
      </c>
      <c r="H33" s="3">
        <v>0</v>
      </c>
      <c r="I33" s="1">
        <v>0</v>
      </c>
      <c r="J33" s="4">
        <v>0</v>
      </c>
      <c r="K33" s="3">
        <v>0</v>
      </c>
      <c r="L33" s="1">
        <v>87753.87</v>
      </c>
      <c r="M33" s="4">
        <v>2745.6320000000001</v>
      </c>
      <c r="N33" s="3">
        <v>0</v>
      </c>
      <c r="O33" s="1">
        <v>112988.5</v>
      </c>
      <c r="P33" s="4">
        <v>50542.5</v>
      </c>
      <c r="Q33" s="3">
        <v>0</v>
      </c>
      <c r="R33" s="1">
        <v>822.9</v>
      </c>
      <c r="S33" s="4">
        <v>1759.96</v>
      </c>
      <c r="T33" s="3">
        <v>0</v>
      </c>
      <c r="U33" s="1">
        <v>5154.71</v>
      </c>
      <c r="V33" s="4">
        <v>0</v>
      </c>
      <c r="W33" s="3">
        <v>0</v>
      </c>
      <c r="X33" s="1">
        <v>2941.21</v>
      </c>
      <c r="Y33" s="4">
        <v>0</v>
      </c>
      <c r="Z33" s="3">
        <f t="shared" si="3"/>
        <v>0</v>
      </c>
      <c r="AA33" s="1">
        <f t="shared" si="3"/>
        <v>482959.90500000003</v>
      </c>
      <c r="AB33" s="4">
        <f t="shared" si="3"/>
        <v>55048.091999999997</v>
      </c>
      <c r="AC33" s="1">
        <f t="shared" si="4"/>
        <v>0</v>
      </c>
      <c r="AD33" s="1">
        <f t="shared" si="1"/>
        <v>482.95990500000005</v>
      </c>
      <c r="AE33" s="1">
        <f t="shared" si="2"/>
        <v>55.048091999999997</v>
      </c>
      <c r="AF33" s="13"/>
      <c r="AG33" s="14"/>
      <c r="AH33" s="14"/>
    </row>
    <row r="34" spans="1:34" x14ac:dyDescent="0.3">
      <c r="A34" s="19" t="s">
        <v>255</v>
      </c>
      <c r="B34" s="20">
        <v>0</v>
      </c>
      <c r="C34" s="21">
        <v>906.81160186625209</v>
      </c>
      <c r="D34" s="22">
        <v>0</v>
      </c>
      <c r="E34" s="20">
        <v>0</v>
      </c>
      <c r="F34" s="21">
        <v>6900</v>
      </c>
      <c r="G34" s="22">
        <v>0</v>
      </c>
      <c r="H34" s="20">
        <v>0</v>
      </c>
      <c r="I34" s="21">
        <v>0</v>
      </c>
      <c r="J34" s="22">
        <v>0</v>
      </c>
      <c r="K34" s="20">
        <v>34.4</v>
      </c>
      <c r="L34" s="21">
        <v>0</v>
      </c>
      <c r="M34" s="22">
        <v>6</v>
      </c>
      <c r="N34" s="20">
        <v>0</v>
      </c>
      <c r="O34" s="21">
        <v>1764</v>
      </c>
      <c r="P34" s="22">
        <v>0</v>
      </c>
      <c r="Q34" s="20">
        <v>0</v>
      </c>
      <c r="R34" s="21">
        <v>0</v>
      </c>
      <c r="S34" s="22">
        <v>0</v>
      </c>
      <c r="T34" s="20">
        <v>0</v>
      </c>
      <c r="U34" s="21">
        <v>8.1</v>
      </c>
      <c r="V34" s="22">
        <v>157.57000000000002</v>
      </c>
      <c r="W34" s="20">
        <v>0</v>
      </c>
      <c r="X34" s="21">
        <v>102.73</v>
      </c>
      <c r="Y34" s="22">
        <v>0</v>
      </c>
      <c r="Z34" s="20">
        <f t="shared" si="3"/>
        <v>34.4</v>
      </c>
      <c r="AA34" s="21">
        <f t="shared" si="3"/>
        <v>9681.6416018662512</v>
      </c>
      <c r="AB34" s="22">
        <f t="shared" si="3"/>
        <v>163.57000000000002</v>
      </c>
      <c r="AC34" s="21">
        <f t="shared" si="4"/>
        <v>3.44E-2</v>
      </c>
      <c r="AD34" s="21">
        <f t="shared" si="1"/>
        <v>9.6816416018662519</v>
      </c>
      <c r="AE34" s="21">
        <f t="shared" si="2"/>
        <v>0.16357000000000002</v>
      </c>
      <c r="AF34" s="13"/>
      <c r="AG34" s="14"/>
      <c r="AH34" s="14"/>
    </row>
    <row r="35" spans="1:34" x14ac:dyDescent="0.3">
      <c r="A35" s="11" t="s">
        <v>256</v>
      </c>
      <c r="B35" s="3">
        <v>0</v>
      </c>
      <c r="C35" s="1">
        <v>0</v>
      </c>
      <c r="D35" s="4">
        <v>0</v>
      </c>
      <c r="E35" s="3">
        <v>0</v>
      </c>
      <c r="F35" s="1">
        <v>0</v>
      </c>
      <c r="G35" s="4">
        <v>0</v>
      </c>
      <c r="H35" s="3">
        <v>0</v>
      </c>
      <c r="I35" s="1">
        <v>0</v>
      </c>
      <c r="J35" s="4">
        <v>0</v>
      </c>
      <c r="K35" s="3">
        <v>0</v>
      </c>
      <c r="L35" s="1">
        <v>0</v>
      </c>
      <c r="M35" s="4">
        <v>0</v>
      </c>
      <c r="N35" s="3">
        <v>0</v>
      </c>
      <c r="O35" s="1">
        <v>0</v>
      </c>
      <c r="P35" s="4">
        <v>0</v>
      </c>
      <c r="Q35" s="3">
        <v>0</v>
      </c>
      <c r="R35" s="1">
        <v>0</v>
      </c>
      <c r="S35" s="4">
        <v>0</v>
      </c>
      <c r="T35" s="3">
        <v>0</v>
      </c>
      <c r="U35" s="1">
        <v>0</v>
      </c>
      <c r="V35" s="4">
        <v>0</v>
      </c>
      <c r="W35" s="3">
        <v>0</v>
      </c>
      <c r="X35" s="1">
        <v>15</v>
      </c>
      <c r="Y35" s="4">
        <v>0</v>
      </c>
      <c r="Z35" s="3">
        <f t="shared" si="3"/>
        <v>0</v>
      </c>
      <c r="AA35" s="1">
        <f t="shared" si="3"/>
        <v>15</v>
      </c>
      <c r="AB35" s="4">
        <f t="shared" si="3"/>
        <v>0</v>
      </c>
      <c r="AC35" s="1">
        <f t="shared" si="4"/>
        <v>0</v>
      </c>
      <c r="AD35" s="1">
        <f t="shared" si="1"/>
        <v>1.4999999999999999E-2</v>
      </c>
      <c r="AE35" s="1">
        <f t="shared" si="2"/>
        <v>0</v>
      </c>
      <c r="AF35" s="13"/>
      <c r="AG35" s="14"/>
      <c r="AH35" s="14"/>
    </row>
    <row r="36" spans="1:34" x14ac:dyDescent="0.3">
      <c r="A36" s="19" t="s">
        <v>257</v>
      </c>
      <c r="B36" s="20">
        <v>0</v>
      </c>
      <c r="C36" s="21">
        <v>0</v>
      </c>
      <c r="D36" s="22">
        <v>0</v>
      </c>
      <c r="E36" s="20">
        <v>0</v>
      </c>
      <c r="F36" s="21">
        <v>0</v>
      </c>
      <c r="G36" s="22">
        <v>0</v>
      </c>
      <c r="H36" s="20">
        <v>0</v>
      </c>
      <c r="I36" s="21">
        <v>149</v>
      </c>
      <c r="J36" s="22">
        <v>0</v>
      </c>
      <c r="K36" s="20">
        <v>0</v>
      </c>
      <c r="L36" s="21">
        <v>0</v>
      </c>
      <c r="M36" s="22">
        <v>0</v>
      </c>
      <c r="N36" s="20">
        <v>0</v>
      </c>
      <c r="O36" s="21">
        <v>0</v>
      </c>
      <c r="P36" s="22">
        <v>0</v>
      </c>
      <c r="Q36" s="20">
        <v>0</v>
      </c>
      <c r="R36" s="21">
        <v>0</v>
      </c>
      <c r="S36" s="22">
        <v>0</v>
      </c>
      <c r="T36" s="20">
        <v>0</v>
      </c>
      <c r="U36" s="21">
        <v>0</v>
      </c>
      <c r="V36" s="22">
        <v>0</v>
      </c>
      <c r="W36" s="20">
        <v>0</v>
      </c>
      <c r="X36" s="21">
        <v>0</v>
      </c>
      <c r="Y36" s="22">
        <v>0</v>
      </c>
      <c r="Z36" s="20">
        <f t="shared" si="3"/>
        <v>0</v>
      </c>
      <c r="AA36" s="21">
        <f t="shared" si="3"/>
        <v>149</v>
      </c>
      <c r="AB36" s="22">
        <f t="shared" si="3"/>
        <v>0</v>
      </c>
      <c r="AC36" s="21">
        <f t="shared" si="4"/>
        <v>0</v>
      </c>
      <c r="AD36" s="21">
        <f t="shared" si="1"/>
        <v>0.14899999999999999</v>
      </c>
      <c r="AE36" s="21">
        <f t="shared" si="2"/>
        <v>0</v>
      </c>
      <c r="AF36" s="13"/>
      <c r="AG36" s="14"/>
      <c r="AH36" s="14"/>
    </row>
    <row r="37" spans="1:34" x14ac:dyDescent="0.3">
      <c r="A37" s="11" t="s">
        <v>357</v>
      </c>
      <c r="B37" s="3">
        <v>0</v>
      </c>
      <c r="C37" s="1">
        <v>0</v>
      </c>
      <c r="D37" s="4">
        <v>0</v>
      </c>
      <c r="E37" s="3">
        <v>0</v>
      </c>
      <c r="F37" s="1">
        <v>0</v>
      </c>
      <c r="G37" s="4">
        <v>0</v>
      </c>
      <c r="H37" s="3">
        <v>0</v>
      </c>
      <c r="I37" s="1">
        <v>0</v>
      </c>
      <c r="J37" s="4">
        <v>0</v>
      </c>
      <c r="K37" s="3">
        <v>0</v>
      </c>
      <c r="L37" s="1">
        <v>0</v>
      </c>
      <c r="M37" s="4">
        <v>0</v>
      </c>
      <c r="N37" s="3">
        <v>0</v>
      </c>
      <c r="O37" s="1">
        <v>5641.7</v>
      </c>
      <c r="P37" s="4">
        <v>0</v>
      </c>
      <c r="Q37" s="3">
        <v>0</v>
      </c>
      <c r="R37" s="1">
        <v>0</v>
      </c>
      <c r="S37" s="4">
        <v>0</v>
      </c>
      <c r="T37" s="3">
        <v>0</v>
      </c>
      <c r="U37" s="1">
        <v>0</v>
      </c>
      <c r="V37" s="4">
        <v>0</v>
      </c>
      <c r="W37" s="3">
        <v>0</v>
      </c>
      <c r="X37" s="1">
        <v>0</v>
      </c>
      <c r="Y37" s="4">
        <v>0</v>
      </c>
      <c r="Z37" s="3">
        <f t="shared" si="3"/>
        <v>0</v>
      </c>
      <c r="AA37" s="1">
        <f t="shared" si="3"/>
        <v>5641.7</v>
      </c>
      <c r="AB37" s="4">
        <f t="shared" si="3"/>
        <v>0</v>
      </c>
      <c r="AC37" s="1">
        <f t="shared" si="4"/>
        <v>0</v>
      </c>
      <c r="AD37" s="1">
        <f t="shared" si="1"/>
        <v>5.6417000000000002</v>
      </c>
      <c r="AE37" s="1">
        <f t="shared" si="2"/>
        <v>0</v>
      </c>
      <c r="AF37" s="13"/>
      <c r="AG37" s="14"/>
      <c r="AH37" s="14"/>
    </row>
    <row r="38" spans="1:34" x14ac:dyDescent="0.3">
      <c r="A38" s="19" t="s">
        <v>259</v>
      </c>
      <c r="B38" s="20">
        <v>0</v>
      </c>
      <c r="C38" s="21">
        <v>0</v>
      </c>
      <c r="D38" s="22">
        <v>0</v>
      </c>
      <c r="E38" s="20">
        <v>0</v>
      </c>
      <c r="F38" s="21">
        <v>0</v>
      </c>
      <c r="G38" s="22">
        <v>0</v>
      </c>
      <c r="H38" s="20">
        <v>0</v>
      </c>
      <c r="I38" s="21">
        <v>0</v>
      </c>
      <c r="J38" s="22">
        <v>0</v>
      </c>
      <c r="K38" s="20">
        <v>0</v>
      </c>
      <c r="L38" s="21">
        <v>0</v>
      </c>
      <c r="M38" s="22">
        <v>0</v>
      </c>
      <c r="N38" s="20">
        <v>0</v>
      </c>
      <c r="O38" s="21">
        <v>37457</v>
      </c>
      <c r="P38" s="22">
        <v>0</v>
      </c>
      <c r="Q38" s="20">
        <v>0</v>
      </c>
      <c r="R38" s="21">
        <v>28724.9</v>
      </c>
      <c r="S38" s="22">
        <v>0</v>
      </c>
      <c r="T38" s="20">
        <v>0</v>
      </c>
      <c r="U38" s="21">
        <v>0</v>
      </c>
      <c r="V38" s="22">
        <v>0</v>
      </c>
      <c r="W38" s="20">
        <v>0</v>
      </c>
      <c r="X38" s="21">
        <v>0</v>
      </c>
      <c r="Y38" s="22">
        <v>0</v>
      </c>
      <c r="Z38" s="20">
        <f t="shared" si="3"/>
        <v>0</v>
      </c>
      <c r="AA38" s="21">
        <f t="shared" si="3"/>
        <v>66181.899999999994</v>
      </c>
      <c r="AB38" s="22">
        <f t="shared" si="3"/>
        <v>0</v>
      </c>
      <c r="AC38" s="21">
        <f t="shared" si="4"/>
        <v>0</v>
      </c>
      <c r="AD38" s="21">
        <f t="shared" si="1"/>
        <v>66.181899999999999</v>
      </c>
      <c r="AE38" s="21">
        <f t="shared" si="2"/>
        <v>0</v>
      </c>
      <c r="AF38" s="13"/>
      <c r="AG38" s="14"/>
      <c r="AH38" s="14"/>
    </row>
    <row r="39" spans="1:34" x14ac:dyDescent="0.3">
      <c r="A39" s="11" t="s">
        <v>260</v>
      </c>
      <c r="B39" s="3">
        <v>0</v>
      </c>
      <c r="C39" s="1">
        <v>0</v>
      </c>
      <c r="D39" s="4">
        <v>0</v>
      </c>
      <c r="E39" s="3">
        <v>0</v>
      </c>
      <c r="F39" s="1">
        <v>0</v>
      </c>
      <c r="G39" s="4">
        <v>0</v>
      </c>
      <c r="H39" s="3">
        <v>0</v>
      </c>
      <c r="I39" s="1">
        <v>0</v>
      </c>
      <c r="J39" s="4">
        <v>0</v>
      </c>
      <c r="K39" s="3">
        <v>0</v>
      </c>
      <c r="L39" s="1">
        <v>4.33</v>
      </c>
      <c r="M39" s="4">
        <v>0</v>
      </c>
      <c r="N39" s="3">
        <v>0</v>
      </c>
      <c r="O39" s="1">
        <v>1363.2</v>
      </c>
      <c r="P39" s="4">
        <v>0</v>
      </c>
      <c r="Q39" s="3">
        <v>0</v>
      </c>
      <c r="R39" s="1">
        <v>0</v>
      </c>
      <c r="S39" s="4">
        <v>0</v>
      </c>
      <c r="T39" s="3">
        <v>0</v>
      </c>
      <c r="U39" s="1">
        <v>4.4358159999999902</v>
      </c>
      <c r="V39" s="4">
        <v>51.07</v>
      </c>
      <c r="W39" s="3">
        <v>0</v>
      </c>
      <c r="X39" s="1">
        <v>490</v>
      </c>
      <c r="Y39" s="4">
        <v>36.062428520131164</v>
      </c>
      <c r="Z39" s="3">
        <f t="shared" si="3"/>
        <v>0</v>
      </c>
      <c r="AA39" s="1">
        <f t="shared" si="3"/>
        <v>1861.9658159999999</v>
      </c>
      <c r="AB39" s="4">
        <f t="shared" si="3"/>
        <v>87.132428520131157</v>
      </c>
      <c r="AC39" s="1">
        <f t="shared" si="4"/>
        <v>0</v>
      </c>
      <c r="AD39" s="1">
        <f t="shared" si="1"/>
        <v>1.8619658159999999</v>
      </c>
      <c r="AE39" s="1">
        <f t="shared" si="2"/>
        <v>8.7132428520131158E-2</v>
      </c>
      <c r="AF39" s="13"/>
      <c r="AG39" s="14"/>
      <c r="AH39" s="14"/>
    </row>
    <row r="40" spans="1:34" x14ac:dyDescent="0.3">
      <c r="A40" s="19" t="s">
        <v>301</v>
      </c>
      <c r="B40" s="20">
        <v>0</v>
      </c>
      <c r="C40" s="21">
        <v>0</v>
      </c>
      <c r="D40" s="22">
        <v>0</v>
      </c>
      <c r="E40" s="20">
        <v>0</v>
      </c>
      <c r="F40" s="21">
        <v>0</v>
      </c>
      <c r="G40" s="22">
        <v>0</v>
      </c>
      <c r="H40" s="20">
        <v>0</v>
      </c>
      <c r="I40" s="21">
        <v>0</v>
      </c>
      <c r="J40" s="22">
        <v>0</v>
      </c>
      <c r="K40" s="20">
        <v>0</v>
      </c>
      <c r="L40" s="21">
        <v>0</v>
      </c>
      <c r="M40" s="22">
        <v>0</v>
      </c>
      <c r="N40" s="20">
        <v>0</v>
      </c>
      <c r="O40" s="21">
        <v>0</v>
      </c>
      <c r="P40" s="22">
        <v>0</v>
      </c>
      <c r="Q40" s="20">
        <v>0</v>
      </c>
      <c r="R40" s="21">
        <v>0</v>
      </c>
      <c r="S40" s="22">
        <v>0</v>
      </c>
      <c r="T40" s="20">
        <v>0</v>
      </c>
      <c r="U40" s="21">
        <v>1.071934999999999</v>
      </c>
      <c r="V40" s="22">
        <v>0</v>
      </c>
      <c r="W40" s="20">
        <v>0</v>
      </c>
      <c r="X40" s="21">
        <v>0</v>
      </c>
      <c r="Y40" s="22">
        <v>0</v>
      </c>
      <c r="Z40" s="20">
        <f t="shared" si="3"/>
        <v>0</v>
      </c>
      <c r="AA40" s="21">
        <f t="shared" si="3"/>
        <v>1.071934999999999</v>
      </c>
      <c r="AB40" s="22">
        <f t="shared" si="3"/>
        <v>0</v>
      </c>
      <c r="AC40" s="21">
        <f t="shared" si="4"/>
        <v>0</v>
      </c>
      <c r="AD40" s="21">
        <f t="shared" si="1"/>
        <v>1.0719349999999989E-3</v>
      </c>
      <c r="AE40" s="21">
        <f t="shared" si="2"/>
        <v>0</v>
      </c>
      <c r="AF40" s="13"/>
      <c r="AG40" s="14"/>
      <c r="AH40" s="14"/>
    </row>
    <row r="41" spans="1:34" x14ac:dyDescent="0.3">
      <c r="A41" s="11" t="s">
        <v>261</v>
      </c>
      <c r="B41" s="3">
        <v>0</v>
      </c>
      <c r="C41" s="1">
        <v>0</v>
      </c>
      <c r="D41" s="4">
        <v>0</v>
      </c>
      <c r="E41" s="3">
        <v>0</v>
      </c>
      <c r="F41" s="1">
        <v>0</v>
      </c>
      <c r="G41" s="4">
        <v>0</v>
      </c>
      <c r="H41" s="3">
        <v>0</v>
      </c>
      <c r="I41" s="1">
        <v>0</v>
      </c>
      <c r="J41" s="4">
        <v>0</v>
      </c>
      <c r="K41" s="3">
        <v>0</v>
      </c>
      <c r="L41" s="1">
        <v>0</v>
      </c>
      <c r="M41" s="4">
        <v>0</v>
      </c>
      <c r="N41" s="3">
        <v>0</v>
      </c>
      <c r="O41" s="1">
        <v>0</v>
      </c>
      <c r="P41" s="4">
        <v>0</v>
      </c>
      <c r="Q41" s="3">
        <v>0</v>
      </c>
      <c r="R41" s="1">
        <v>0</v>
      </c>
      <c r="S41" s="4">
        <v>0</v>
      </c>
      <c r="T41" s="3">
        <v>0</v>
      </c>
      <c r="U41" s="1">
        <v>0</v>
      </c>
      <c r="V41" s="4">
        <v>0</v>
      </c>
      <c r="W41" s="3">
        <v>0</v>
      </c>
      <c r="X41" s="1">
        <v>6.73</v>
      </c>
      <c r="Y41" s="4">
        <v>0</v>
      </c>
      <c r="Z41" s="3">
        <f t="shared" si="3"/>
        <v>0</v>
      </c>
      <c r="AA41" s="1">
        <f t="shared" si="3"/>
        <v>6.73</v>
      </c>
      <c r="AB41" s="4">
        <f t="shared" si="3"/>
        <v>0</v>
      </c>
      <c r="AC41" s="1">
        <f t="shared" si="4"/>
        <v>0</v>
      </c>
      <c r="AD41" s="1">
        <f t="shared" si="1"/>
        <v>6.7300000000000007E-3</v>
      </c>
      <c r="AE41" s="1">
        <f t="shared" si="2"/>
        <v>0</v>
      </c>
      <c r="AF41" s="13"/>
      <c r="AG41" s="14"/>
      <c r="AH41" s="14"/>
    </row>
    <row r="42" spans="1:34" x14ac:dyDescent="0.3">
      <c r="A42" s="19" t="s">
        <v>262</v>
      </c>
      <c r="B42" s="20">
        <v>0</v>
      </c>
      <c r="C42" s="21">
        <v>230.19897356143082</v>
      </c>
      <c r="D42" s="22">
        <v>0</v>
      </c>
      <c r="E42" s="20">
        <v>0</v>
      </c>
      <c r="F42" s="21">
        <v>0</v>
      </c>
      <c r="G42" s="22">
        <v>0</v>
      </c>
      <c r="H42" s="20">
        <v>0</v>
      </c>
      <c r="I42" s="21">
        <v>0</v>
      </c>
      <c r="J42" s="22">
        <v>0</v>
      </c>
      <c r="K42" s="20">
        <v>12</v>
      </c>
      <c r="L42" s="21">
        <v>0</v>
      </c>
      <c r="M42" s="22">
        <v>0</v>
      </c>
      <c r="N42" s="20">
        <v>0</v>
      </c>
      <c r="O42" s="21">
        <v>0</v>
      </c>
      <c r="P42" s="22">
        <v>0</v>
      </c>
      <c r="Q42" s="20">
        <v>0</v>
      </c>
      <c r="R42" s="21">
        <v>0</v>
      </c>
      <c r="S42" s="22">
        <v>0</v>
      </c>
      <c r="T42" s="20">
        <v>0</v>
      </c>
      <c r="U42" s="21">
        <v>0</v>
      </c>
      <c r="V42" s="22">
        <v>0</v>
      </c>
      <c r="W42" s="20">
        <v>0</v>
      </c>
      <c r="X42" s="21">
        <v>0</v>
      </c>
      <c r="Y42" s="22">
        <v>0</v>
      </c>
      <c r="Z42" s="20">
        <f t="shared" si="3"/>
        <v>12</v>
      </c>
      <c r="AA42" s="21">
        <f t="shared" si="3"/>
        <v>230.19897356143082</v>
      </c>
      <c r="AB42" s="22">
        <f t="shared" si="3"/>
        <v>0</v>
      </c>
      <c r="AC42" s="21">
        <f t="shared" si="4"/>
        <v>1.2E-2</v>
      </c>
      <c r="AD42" s="21">
        <f t="shared" si="1"/>
        <v>0.23019897356143082</v>
      </c>
      <c r="AE42" s="21">
        <f t="shared" si="2"/>
        <v>0</v>
      </c>
      <c r="AF42" s="13"/>
      <c r="AG42" s="14"/>
      <c r="AH42" s="14"/>
    </row>
    <row r="43" spans="1:34" x14ac:dyDescent="0.3">
      <c r="A43" s="11" t="s">
        <v>264</v>
      </c>
      <c r="B43" s="3">
        <v>0</v>
      </c>
      <c r="C43" s="1">
        <v>0</v>
      </c>
      <c r="D43" s="4">
        <v>0</v>
      </c>
      <c r="E43" s="3">
        <v>0</v>
      </c>
      <c r="F43" s="1">
        <v>0</v>
      </c>
      <c r="G43" s="4">
        <v>0</v>
      </c>
      <c r="H43" s="3">
        <v>0</v>
      </c>
      <c r="I43" s="1">
        <v>0</v>
      </c>
      <c r="J43" s="4">
        <v>0</v>
      </c>
      <c r="K43" s="3">
        <v>0</v>
      </c>
      <c r="L43" s="1">
        <v>0</v>
      </c>
      <c r="M43" s="4">
        <v>0</v>
      </c>
      <c r="N43" s="3">
        <v>0</v>
      </c>
      <c r="O43" s="1">
        <v>0</v>
      </c>
      <c r="P43" s="4">
        <v>0</v>
      </c>
      <c r="Q43" s="3">
        <v>0</v>
      </c>
      <c r="R43" s="1">
        <v>22300.44</v>
      </c>
      <c r="S43" s="4">
        <v>0</v>
      </c>
      <c r="T43" s="3">
        <v>0</v>
      </c>
      <c r="U43" s="1">
        <v>0</v>
      </c>
      <c r="V43" s="4">
        <v>0</v>
      </c>
      <c r="W43" s="3">
        <v>0</v>
      </c>
      <c r="X43" s="1">
        <v>502.4</v>
      </c>
      <c r="Y43" s="4">
        <v>0</v>
      </c>
      <c r="Z43" s="3">
        <f t="shared" si="3"/>
        <v>0</v>
      </c>
      <c r="AA43" s="1">
        <f t="shared" si="3"/>
        <v>22802.84</v>
      </c>
      <c r="AB43" s="4">
        <f t="shared" si="3"/>
        <v>0</v>
      </c>
      <c r="AC43" s="1">
        <f t="shared" si="4"/>
        <v>0</v>
      </c>
      <c r="AD43" s="1">
        <f t="shared" si="1"/>
        <v>22.80284</v>
      </c>
      <c r="AE43" s="1">
        <f t="shared" si="2"/>
        <v>0</v>
      </c>
      <c r="AF43" s="13"/>
      <c r="AG43" s="14"/>
      <c r="AH43" s="14"/>
    </row>
    <row r="44" spans="1:34" x14ac:dyDescent="0.3">
      <c r="A44" s="19" t="s">
        <v>303</v>
      </c>
      <c r="B44" s="20">
        <v>0</v>
      </c>
      <c r="C44" s="21">
        <v>0</v>
      </c>
      <c r="D44" s="22">
        <v>0</v>
      </c>
      <c r="E44" s="20">
        <v>0</v>
      </c>
      <c r="F44" s="21">
        <v>0</v>
      </c>
      <c r="G44" s="22">
        <v>0</v>
      </c>
      <c r="H44" s="20">
        <v>0</v>
      </c>
      <c r="I44" s="21">
        <v>0</v>
      </c>
      <c r="J44" s="22">
        <v>0</v>
      </c>
      <c r="K44" s="20">
        <v>0</v>
      </c>
      <c r="L44" s="21">
        <v>0</v>
      </c>
      <c r="M44" s="22">
        <v>0</v>
      </c>
      <c r="N44" s="20">
        <v>0</v>
      </c>
      <c r="O44" s="21">
        <v>0</v>
      </c>
      <c r="P44" s="22">
        <v>0</v>
      </c>
      <c r="Q44" s="20">
        <v>0</v>
      </c>
      <c r="R44" s="21">
        <v>0</v>
      </c>
      <c r="S44" s="22">
        <v>0</v>
      </c>
      <c r="T44" s="20">
        <v>0</v>
      </c>
      <c r="U44" s="21">
        <v>0</v>
      </c>
      <c r="V44" s="22">
        <v>15.09</v>
      </c>
      <c r="W44" s="20">
        <v>0</v>
      </c>
      <c r="X44" s="21">
        <v>0</v>
      </c>
      <c r="Y44" s="22">
        <v>0</v>
      </c>
      <c r="Z44" s="20">
        <f t="shared" si="3"/>
        <v>0</v>
      </c>
      <c r="AA44" s="21">
        <f t="shared" si="3"/>
        <v>0</v>
      </c>
      <c r="AB44" s="22">
        <f t="shared" si="3"/>
        <v>15.09</v>
      </c>
      <c r="AC44" s="21">
        <f t="shared" si="4"/>
        <v>0</v>
      </c>
      <c r="AD44" s="21">
        <f t="shared" si="1"/>
        <v>0</v>
      </c>
      <c r="AE44" s="21">
        <f t="shared" si="2"/>
        <v>1.5089999999999999E-2</v>
      </c>
      <c r="AF44" s="13"/>
      <c r="AG44" s="14"/>
      <c r="AH44" s="14"/>
    </row>
    <row r="45" spans="1:34" x14ac:dyDescent="0.3">
      <c r="A45" s="11" t="s">
        <v>265</v>
      </c>
      <c r="B45" s="3">
        <v>0</v>
      </c>
      <c r="C45" s="1">
        <v>0</v>
      </c>
      <c r="D45" s="4">
        <v>22639.26</v>
      </c>
      <c r="E45" s="3">
        <v>0</v>
      </c>
      <c r="F45" s="1">
        <v>1090690.2399999998</v>
      </c>
      <c r="G45" s="4">
        <v>0</v>
      </c>
      <c r="H45" s="3">
        <v>0</v>
      </c>
      <c r="I45" s="1">
        <v>0</v>
      </c>
      <c r="J45" s="4">
        <v>4784.9799999999996</v>
      </c>
      <c r="K45" s="3">
        <v>0</v>
      </c>
      <c r="L45" s="1">
        <v>54820.560079999996</v>
      </c>
      <c r="M45" s="4">
        <v>42.35</v>
      </c>
      <c r="N45" s="3">
        <v>0</v>
      </c>
      <c r="O45" s="1">
        <v>38575.5</v>
      </c>
      <c r="P45" s="4">
        <v>640.79999999999995</v>
      </c>
      <c r="Q45" s="3">
        <v>0</v>
      </c>
      <c r="R45" s="1">
        <v>673387.39766044298</v>
      </c>
      <c r="S45" s="4">
        <v>53334.9</v>
      </c>
      <c r="T45" s="3">
        <v>0</v>
      </c>
      <c r="U45" s="1">
        <v>187561.4</v>
      </c>
      <c r="V45" s="4">
        <v>151.32</v>
      </c>
      <c r="W45" s="3">
        <v>0</v>
      </c>
      <c r="X45" s="1">
        <v>1835383.5106227943</v>
      </c>
      <c r="Y45" s="4">
        <v>19197.123696677903</v>
      </c>
      <c r="Z45" s="3">
        <f t="shared" si="3"/>
        <v>0</v>
      </c>
      <c r="AA45" s="1">
        <f t="shared" si="3"/>
        <v>3880418.6083632368</v>
      </c>
      <c r="AB45" s="4">
        <f t="shared" si="3"/>
        <v>100790.7336966779</v>
      </c>
      <c r="AC45" s="1">
        <f t="shared" si="4"/>
        <v>0</v>
      </c>
      <c r="AD45" s="1">
        <f t="shared" si="1"/>
        <v>3880.4186083632367</v>
      </c>
      <c r="AE45" s="1">
        <f t="shared" si="2"/>
        <v>100.79073369667789</v>
      </c>
      <c r="AF45" s="13"/>
      <c r="AG45" s="14"/>
      <c r="AH45" s="14"/>
    </row>
    <row r="46" spans="1:34" x14ac:dyDescent="0.3">
      <c r="A46" s="19" t="s">
        <v>266</v>
      </c>
      <c r="B46" s="20">
        <v>0</v>
      </c>
      <c r="C46" s="21">
        <v>0</v>
      </c>
      <c r="D46" s="22">
        <v>0</v>
      </c>
      <c r="E46" s="20">
        <v>0</v>
      </c>
      <c r="F46" s="21">
        <v>0</v>
      </c>
      <c r="G46" s="22">
        <v>0</v>
      </c>
      <c r="H46" s="20">
        <v>0</v>
      </c>
      <c r="I46" s="21">
        <v>0</v>
      </c>
      <c r="J46" s="22">
        <v>0</v>
      </c>
      <c r="K46" s="20">
        <v>0</v>
      </c>
      <c r="L46" s="21">
        <v>0</v>
      </c>
      <c r="M46" s="22">
        <v>0</v>
      </c>
      <c r="N46" s="20">
        <v>0</v>
      </c>
      <c r="O46" s="21">
        <v>8338</v>
      </c>
      <c r="P46" s="22">
        <v>0</v>
      </c>
      <c r="Q46" s="20">
        <v>0</v>
      </c>
      <c r="R46" s="21">
        <v>0</v>
      </c>
      <c r="S46" s="22">
        <v>0</v>
      </c>
      <c r="T46" s="20">
        <v>0</v>
      </c>
      <c r="U46" s="21">
        <v>0</v>
      </c>
      <c r="V46" s="22">
        <v>0</v>
      </c>
      <c r="W46" s="20">
        <v>2605</v>
      </c>
      <c r="X46" s="21">
        <v>9816.51</v>
      </c>
      <c r="Y46" s="22">
        <v>0</v>
      </c>
      <c r="Z46" s="20">
        <f t="shared" si="3"/>
        <v>2605</v>
      </c>
      <c r="AA46" s="21">
        <f t="shared" si="3"/>
        <v>18154.510000000002</v>
      </c>
      <c r="AB46" s="22">
        <f t="shared" si="3"/>
        <v>0</v>
      </c>
      <c r="AC46" s="21">
        <f t="shared" si="4"/>
        <v>2.605</v>
      </c>
      <c r="AD46" s="21">
        <f t="shared" si="1"/>
        <v>18.154510000000002</v>
      </c>
      <c r="AE46" s="21">
        <f t="shared" si="2"/>
        <v>0</v>
      </c>
      <c r="AF46" s="13"/>
      <c r="AG46" s="14"/>
      <c r="AH46" s="14"/>
    </row>
    <row r="47" spans="1:34" x14ac:dyDescent="0.3">
      <c r="A47" s="11" t="s">
        <v>267</v>
      </c>
      <c r="B47" s="3">
        <v>0</v>
      </c>
      <c r="C47" s="1">
        <v>0</v>
      </c>
      <c r="D47" s="4">
        <v>0</v>
      </c>
      <c r="E47" s="3">
        <v>0</v>
      </c>
      <c r="F47" s="1">
        <v>3680</v>
      </c>
      <c r="G47" s="4">
        <v>0</v>
      </c>
      <c r="H47" s="3">
        <v>0</v>
      </c>
      <c r="I47" s="1">
        <v>0</v>
      </c>
      <c r="J47" s="4">
        <v>0</v>
      </c>
      <c r="K47" s="3">
        <v>0</v>
      </c>
      <c r="L47" s="1">
        <v>10666.254000000001</v>
      </c>
      <c r="M47" s="4">
        <v>758</v>
      </c>
      <c r="N47" s="3">
        <v>0</v>
      </c>
      <c r="O47" s="1">
        <v>28.8</v>
      </c>
      <c r="P47" s="4">
        <v>340.6</v>
      </c>
      <c r="Q47" s="3">
        <v>0</v>
      </c>
      <c r="R47" s="1">
        <v>0</v>
      </c>
      <c r="S47" s="4">
        <v>0</v>
      </c>
      <c r="T47" s="3">
        <v>0</v>
      </c>
      <c r="U47" s="1">
        <v>0</v>
      </c>
      <c r="V47" s="4">
        <v>0</v>
      </c>
      <c r="W47" s="3">
        <v>0</v>
      </c>
      <c r="X47" s="1">
        <v>0</v>
      </c>
      <c r="Y47" s="4">
        <v>0</v>
      </c>
      <c r="Z47" s="3">
        <f t="shared" si="3"/>
        <v>0</v>
      </c>
      <c r="AA47" s="1">
        <f t="shared" si="3"/>
        <v>14375.054</v>
      </c>
      <c r="AB47" s="4">
        <f t="shared" si="3"/>
        <v>1098.5999999999999</v>
      </c>
      <c r="AC47" s="1">
        <f t="shared" si="4"/>
        <v>0</v>
      </c>
      <c r="AD47" s="1">
        <f t="shared" si="1"/>
        <v>14.375054</v>
      </c>
      <c r="AE47" s="1">
        <f t="shared" si="2"/>
        <v>1.0985999999999998</v>
      </c>
      <c r="AF47" s="13"/>
      <c r="AG47" s="14"/>
      <c r="AH47" s="14"/>
    </row>
    <row r="48" spans="1:34" x14ac:dyDescent="0.3">
      <c r="A48" s="19" t="s">
        <v>268</v>
      </c>
      <c r="B48" s="20">
        <v>0</v>
      </c>
      <c r="C48" s="21">
        <v>99510.421659328364</v>
      </c>
      <c r="D48" s="22">
        <v>25490.57</v>
      </c>
      <c r="E48" s="20">
        <v>787.64867000000004</v>
      </c>
      <c r="F48" s="21">
        <v>1121708.99</v>
      </c>
      <c r="G48" s="22">
        <v>0</v>
      </c>
      <c r="H48" s="20">
        <v>0</v>
      </c>
      <c r="I48" s="21">
        <v>0</v>
      </c>
      <c r="J48" s="22">
        <v>0</v>
      </c>
      <c r="K48" s="20">
        <v>695</v>
      </c>
      <c r="L48" s="21">
        <v>68670.83335999999</v>
      </c>
      <c r="M48" s="22">
        <v>3929</v>
      </c>
      <c r="N48" s="20">
        <v>1163.2249347616239</v>
      </c>
      <c r="O48" s="21">
        <v>197749.6</v>
      </c>
      <c r="P48" s="22">
        <v>0</v>
      </c>
      <c r="Q48" s="20">
        <v>0</v>
      </c>
      <c r="R48" s="21">
        <v>472079.55</v>
      </c>
      <c r="S48" s="22">
        <v>73108.62</v>
      </c>
      <c r="T48" s="20">
        <v>0</v>
      </c>
      <c r="U48" s="21">
        <v>125055.78793600001</v>
      </c>
      <c r="V48" s="22">
        <v>0</v>
      </c>
      <c r="W48" s="20">
        <v>0</v>
      </c>
      <c r="X48" s="21">
        <v>5663.32</v>
      </c>
      <c r="Y48" s="22">
        <v>0</v>
      </c>
      <c r="Z48" s="20">
        <f t="shared" si="3"/>
        <v>2645.8736047616239</v>
      </c>
      <c r="AA48" s="21">
        <f t="shared" si="3"/>
        <v>2090438.5029553284</v>
      </c>
      <c r="AB48" s="22">
        <f t="shared" si="3"/>
        <v>102528.19</v>
      </c>
      <c r="AC48" s="21">
        <f t="shared" si="4"/>
        <v>2.6458736047616238</v>
      </c>
      <c r="AD48" s="21">
        <f t="shared" si="1"/>
        <v>2090.4385029553287</v>
      </c>
      <c r="AE48" s="21">
        <f t="shared" si="2"/>
        <v>102.52819000000001</v>
      </c>
      <c r="AF48" s="13"/>
      <c r="AG48" s="14"/>
      <c r="AH48" s="14"/>
    </row>
    <row r="49" spans="1:34" x14ac:dyDescent="0.3">
      <c r="A49" s="11" t="s">
        <v>269</v>
      </c>
      <c r="B49" s="3">
        <v>0</v>
      </c>
      <c r="C49" s="1">
        <v>0</v>
      </c>
      <c r="D49" s="4">
        <v>0</v>
      </c>
      <c r="E49" s="3">
        <v>0</v>
      </c>
      <c r="F49" s="1">
        <v>0</v>
      </c>
      <c r="G49" s="4">
        <v>0</v>
      </c>
      <c r="H49" s="3">
        <v>0</v>
      </c>
      <c r="I49" s="1">
        <v>0</v>
      </c>
      <c r="J49" s="4">
        <v>0</v>
      </c>
      <c r="K49" s="3">
        <v>0</v>
      </c>
      <c r="L49" s="1">
        <v>0</v>
      </c>
      <c r="M49" s="4">
        <v>0</v>
      </c>
      <c r="N49" s="3">
        <v>0</v>
      </c>
      <c r="O49" s="1">
        <v>0</v>
      </c>
      <c r="P49" s="4">
        <v>0</v>
      </c>
      <c r="Q49" s="3">
        <v>0</v>
      </c>
      <c r="R49" s="1">
        <v>0</v>
      </c>
      <c r="S49" s="4">
        <v>0</v>
      </c>
      <c r="T49" s="3">
        <v>0</v>
      </c>
      <c r="U49" s="1">
        <v>0</v>
      </c>
      <c r="V49" s="4">
        <v>7.62</v>
      </c>
      <c r="W49" s="3">
        <v>0</v>
      </c>
      <c r="X49" s="1">
        <v>0</v>
      </c>
      <c r="Y49" s="4">
        <v>0</v>
      </c>
      <c r="Z49" s="3">
        <f t="shared" si="3"/>
        <v>0</v>
      </c>
      <c r="AA49" s="1">
        <f t="shared" si="3"/>
        <v>0</v>
      </c>
      <c r="AB49" s="4">
        <f t="shared" si="3"/>
        <v>7.62</v>
      </c>
      <c r="AC49" s="1">
        <f t="shared" si="4"/>
        <v>0</v>
      </c>
      <c r="AD49" s="1">
        <f t="shared" si="1"/>
        <v>0</v>
      </c>
      <c r="AE49" s="1">
        <f t="shared" si="2"/>
        <v>7.62E-3</v>
      </c>
      <c r="AF49" s="13"/>
      <c r="AG49" s="14"/>
      <c r="AH49" s="14"/>
    </row>
    <row r="50" spans="1:34" x14ac:dyDescent="0.3">
      <c r="A50" s="19" t="s">
        <v>271</v>
      </c>
      <c r="B50" s="20">
        <v>0</v>
      </c>
      <c r="C50" s="21">
        <v>0</v>
      </c>
      <c r="D50" s="22">
        <v>0</v>
      </c>
      <c r="E50" s="20">
        <v>0</v>
      </c>
      <c r="F50" s="21">
        <v>0</v>
      </c>
      <c r="G50" s="22">
        <v>0</v>
      </c>
      <c r="H50" s="20">
        <v>0</v>
      </c>
      <c r="I50" s="21">
        <v>0</v>
      </c>
      <c r="J50" s="22">
        <v>0</v>
      </c>
      <c r="K50" s="20">
        <v>0</v>
      </c>
      <c r="L50" s="21">
        <v>0</v>
      </c>
      <c r="M50" s="22">
        <v>0</v>
      </c>
      <c r="N50" s="20">
        <v>0</v>
      </c>
      <c r="O50" s="21">
        <v>371</v>
      </c>
      <c r="P50" s="22">
        <v>0</v>
      </c>
      <c r="Q50" s="20">
        <v>0</v>
      </c>
      <c r="R50" s="21">
        <v>0</v>
      </c>
      <c r="S50" s="22">
        <v>1.07</v>
      </c>
      <c r="T50" s="20">
        <v>0</v>
      </c>
      <c r="U50" s="21">
        <v>89.958285000000004</v>
      </c>
      <c r="V50" s="22">
        <v>0</v>
      </c>
      <c r="W50" s="20">
        <v>0</v>
      </c>
      <c r="X50" s="21">
        <v>0</v>
      </c>
      <c r="Y50" s="22">
        <v>0</v>
      </c>
      <c r="Z50" s="20">
        <f t="shared" si="3"/>
        <v>0</v>
      </c>
      <c r="AA50" s="21">
        <f t="shared" si="3"/>
        <v>460.95828499999999</v>
      </c>
      <c r="AB50" s="22">
        <f t="shared" si="3"/>
        <v>1.07</v>
      </c>
      <c r="AC50" s="21">
        <f t="shared" si="4"/>
        <v>0</v>
      </c>
      <c r="AD50" s="21">
        <f t="shared" si="1"/>
        <v>0.46095828499999997</v>
      </c>
      <c r="AE50" s="21">
        <f t="shared" si="2"/>
        <v>1.07E-3</v>
      </c>
      <c r="AF50" s="13"/>
      <c r="AG50" s="14"/>
      <c r="AH50" s="14"/>
    </row>
    <row r="51" spans="1:34" x14ac:dyDescent="0.3">
      <c r="A51" s="11" t="s">
        <v>272</v>
      </c>
      <c r="B51" s="3">
        <v>0</v>
      </c>
      <c r="C51" s="1">
        <v>0</v>
      </c>
      <c r="D51" s="4">
        <v>16.110264385692069</v>
      </c>
      <c r="E51" s="3">
        <v>0</v>
      </c>
      <c r="F51" s="1">
        <v>0</v>
      </c>
      <c r="G51" s="4">
        <v>0</v>
      </c>
      <c r="H51" s="3">
        <v>0</v>
      </c>
      <c r="I51" s="1">
        <v>0</v>
      </c>
      <c r="J51" s="4">
        <v>0</v>
      </c>
      <c r="K51" s="3">
        <v>0</v>
      </c>
      <c r="L51" s="1">
        <v>0</v>
      </c>
      <c r="M51" s="4">
        <v>0</v>
      </c>
      <c r="N51" s="3">
        <v>0</v>
      </c>
      <c r="O51" s="1">
        <v>0</v>
      </c>
      <c r="P51" s="4">
        <v>0</v>
      </c>
      <c r="Q51" s="3">
        <v>0</v>
      </c>
      <c r="R51" s="1">
        <v>0</v>
      </c>
      <c r="S51" s="4">
        <v>0</v>
      </c>
      <c r="T51" s="3">
        <v>0</v>
      </c>
      <c r="U51" s="1">
        <v>0</v>
      </c>
      <c r="V51" s="4">
        <v>0</v>
      </c>
      <c r="W51" s="3">
        <v>0</v>
      </c>
      <c r="X51" s="1">
        <v>0</v>
      </c>
      <c r="Y51" s="4">
        <v>0</v>
      </c>
      <c r="Z51" s="3">
        <f t="shared" si="3"/>
        <v>0</v>
      </c>
      <c r="AA51" s="1">
        <f t="shared" si="3"/>
        <v>0</v>
      </c>
      <c r="AB51" s="4">
        <f t="shared" si="3"/>
        <v>16.110264385692069</v>
      </c>
      <c r="AC51" s="1">
        <f t="shared" si="4"/>
        <v>0</v>
      </c>
      <c r="AD51" s="1">
        <f t="shared" si="1"/>
        <v>0</v>
      </c>
      <c r="AE51" s="1">
        <f t="shared" si="2"/>
        <v>1.6110264385692068E-2</v>
      </c>
      <c r="AF51" s="13"/>
      <c r="AG51" s="14"/>
      <c r="AH51" s="14"/>
    </row>
    <row r="52" spans="1:34" x14ac:dyDescent="0.3">
      <c r="A52" s="19" t="s">
        <v>273</v>
      </c>
      <c r="B52" s="20">
        <v>0</v>
      </c>
      <c r="C52" s="21">
        <v>63690.189206842922</v>
      </c>
      <c r="D52" s="22">
        <v>351276.01484048716</v>
      </c>
      <c r="E52" s="20">
        <v>0</v>
      </c>
      <c r="F52" s="21">
        <v>92013.010000000009</v>
      </c>
      <c r="G52" s="22">
        <v>11945</v>
      </c>
      <c r="H52" s="20">
        <v>0</v>
      </c>
      <c r="I52" s="21">
        <v>0</v>
      </c>
      <c r="J52" s="22">
        <v>138505.19099999999</v>
      </c>
      <c r="K52" s="20">
        <v>0</v>
      </c>
      <c r="L52" s="21">
        <v>7420.6967200000008</v>
      </c>
      <c r="M52" s="22">
        <v>7809</v>
      </c>
      <c r="N52" s="20">
        <v>0</v>
      </c>
      <c r="O52" s="21">
        <v>22027.599999999999</v>
      </c>
      <c r="P52" s="22">
        <v>11166.13833</v>
      </c>
      <c r="Q52" s="20">
        <v>0</v>
      </c>
      <c r="R52" s="21">
        <v>178353.88712444098</v>
      </c>
      <c r="S52" s="22">
        <v>5358.4482725768121</v>
      </c>
      <c r="T52" s="20">
        <v>0</v>
      </c>
      <c r="U52" s="21">
        <v>18685.77</v>
      </c>
      <c r="V52" s="22">
        <v>217863.903727</v>
      </c>
      <c r="W52" s="20">
        <v>0</v>
      </c>
      <c r="X52" s="21">
        <v>246272.42875487817</v>
      </c>
      <c r="Y52" s="22">
        <v>578306.21171572711</v>
      </c>
      <c r="Z52" s="20">
        <f t="shared" si="3"/>
        <v>0</v>
      </c>
      <c r="AA52" s="21">
        <f t="shared" si="3"/>
        <v>628463.58180616214</v>
      </c>
      <c r="AB52" s="22">
        <f t="shared" si="3"/>
        <v>1322229.907885791</v>
      </c>
      <c r="AC52" s="21">
        <f t="shared" si="4"/>
        <v>0</v>
      </c>
      <c r="AD52" s="21">
        <f t="shared" si="1"/>
        <v>628.4635818061621</v>
      </c>
      <c r="AE52" s="21">
        <f t="shared" si="2"/>
        <v>1322.2299078857911</v>
      </c>
      <c r="AF52" s="13"/>
      <c r="AG52" s="14"/>
      <c r="AH52" s="14"/>
    </row>
    <row r="53" spans="1:34" x14ac:dyDescent="0.3">
      <c r="A53" s="11" t="s">
        <v>274</v>
      </c>
      <c r="B53" s="3">
        <v>0</v>
      </c>
      <c r="C53" s="1">
        <v>0</v>
      </c>
      <c r="D53" s="4">
        <v>0</v>
      </c>
      <c r="E53" s="3">
        <v>0</v>
      </c>
      <c r="F53" s="1">
        <v>0</v>
      </c>
      <c r="G53" s="4">
        <v>0</v>
      </c>
      <c r="H53" s="3">
        <v>0</v>
      </c>
      <c r="I53" s="1">
        <v>0</v>
      </c>
      <c r="J53" s="4">
        <v>0</v>
      </c>
      <c r="K53" s="3">
        <v>0</v>
      </c>
      <c r="L53" s="1">
        <v>0</v>
      </c>
      <c r="M53" s="4">
        <v>0</v>
      </c>
      <c r="N53" s="3">
        <v>0</v>
      </c>
      <c r="O53" s="1">
        <v>0</v>
      </c>
      <c r="P53" s="4">
        <v>0</v>
      </c>
      <c r="Q53" s="3">
        <v>0</v>
      </c>
      <c r="R53" s="1">
        <v>0</v>
      </c>
      <c r="S53" s="4">
        <v>0</v>
      </c>
      <c r="T53" s="3">
        <v>0</v>
      </c>
      <c r="U53" s="1">
        <v>0</v>
      </c>
      <c r="V53" s="4">
        <v>44.04</v>
      </c>
      <c r="W53" s="3">
        <v>0</v>
      </c>
      <c r="X53" s="1">
        <v>0</v>
      </c>
      <c r="Y53" s="4">
        <v>0</v>
      </c>
      <c r="Z53" s="3">
        <f t="shared" si="3"/>
        <v>0</v>
      </c>
      <c r="AA53" s="1">
        <f t="shared" si="3"/>
        <v>0</v>
      </c>
      <c r="AB53" s="4">
        <f t="shared" si="3"/>
        <v>44.04</v>
      </c>
      <c r="AC53" s="1">
        <f t="shared" si="4"/>
        <v>0</v>
      </c>
      <c r="AD53" s="1">
        <f t="shared" si="1"/>
        <v>0</v>
      </c>
      <c r="AE53" s="1">
        <f t="shared" si="2"/>
        <v>4.4039999999999996E-2</v>
      </c>
      <c r="AF53" s="13"/>
      <c r="AG53" s="14"/>
      <c r="AH53" s="14"/>
    </row>
    <row r="54" spans="1:34" s="33" customFormat="1" x14ac:dyDescent="0.3">
      <c r="A54" s="170" t="s">
        <v>46</v>
      </c>
      <c r="B54" s="171">
        <v>0</v>
      </c>
      <c r="C54" s="172">
        <v>0</v>
      </c>
      <c r="D54" s="173">
        <v>0</v>
      </c>
      <c r="E54" s="171">
        <v>0</v>
      </c>
      <c r="F54" s="172">
        <v>3142236.7968000001</v>
      </c>
      <c r="G54" s="173">
        <v>1483129.0130599998</v>
      </c>
      <c r="H54" s="171">
        <v>0</v>
      </c>
      <c r="I54" s="172">
        <v>0</v>
      </c>
      <c r="J54" s="173">
        <v>13999.050000000001</v>
      </c>
      <c r="K54" s="171">
        <v>2230</v>
      </c>
      <c r="L54" s="172">
        <v>124439.74</v>
      </c>
      <c r="M54" s="173">
        <v>1770705.9510000001</v>
      </c>
      <c r="N54" s="171">
        <v>0</v>
      </c>
      <c r="O54" s="172">
        <v>2113</v>
      </c>
      <c r="P54" s="173">
        <v>762116.25209999993</v>
      </c>
      <c r="Q54" s="171">
        <v>0</v>
      </c>
      <c r="R54" s="172">
        <v>12996.525325206991</v>
      </c>
      <c r="S54" s="173">
        <v>1036849.9475381491</v>
      </c>
      <c r="T54" s="171">
        <v>0</v>
      </c>
      <c r="U54" s="172">
        <v>17679.426962000001</v>
      </c>
      <c r="V54" s="173">
        <v>511235.407672</v>
      </c>
      <c r="W54" s="171">
        <v>0</v>
      </c>
      <c r="X54" s="172">
        <v>0</v>
      </c>
      <c r="Y54" s="173">
        <v>0</v>
      </c>
      <c r="Z54" s="171">
        <f t="shared" si="3"/>
        <v>2230</v>
      </c>
      <c r="AA54" s="172">
        <f t="shared" si="3"/>
        <v>3299465.4890872072</v>
      </c>
      <c r="AB54" s="173">
        <f t="shared" si="3"/>
        <v>5578035.6213701488</v>
      </c>
      <c r="AC54" s="172">
        <f t="shared" si="4"/>
        <v>2.23</v>
      </c>
      <c r="AD54" s="172">
        <f t="shared" si="1"/>
        <v>3299.4654890872071</v>
      </c>
      <c r="AE54" s="172">
        <f t="shared" si="2"/>
        <v>5578.0356213701489</v>
      </c>
    </row>
    <row r="55" spans="1:34" x14ac:dyDescent="0.3">
      <c r="A55" s="133" t="s">
        <v>174</v>
      </c>
      <c r="B55" s="127">
        <v>0</v>
      </c>
      <c r="C55" s="128">
        <v>0</v>
      </c>
      <c r="D55" s="129">
        <v>0</v>
      </c>
      <c r="E55" s="127">
        <v>0</v>
      </c>
      <c r="F55" s="128">
        <v>3138131.0767999999</v>
      </c>
      <c r="G55" s="129">
        <v>1400229.0130599998</v>
      </c>
      <c r="H55" s="127">
        <v>0</v>
      </c>
      <c r="I55" s="128">
        <v>0</v>
      </c>
      <c r="J55" s="129">
        <v>3275.03</v>
      </c>
      <c r="K55" s="127">
        <v>0</v>
      </c>
      <c r="L55" s="128">
        <v>0</v>
      </c>
      <c r="M55" s="129">
        <v>143</v>
      </c>
      <c r="N55" s="127">
        <v>0</v>
      </c>
      <c r="O55" s="128">
        <v>0</v>
      </c>
      <c r="P55" s="129">
        <v>20069.099999999999</v>
      </c>
      <c r="Q55" s="127">
        <v>0</v>
      </c>
      <c r="R55" s="128">
        <v>62.68532520699015</v>
      </c>
      <c r="S55" s="129">
        <v>184303.61</v>
      </c>
      <c r="T55" s="127">
        <v>0</v>
      </c>
      <c r="U55" s="128">
        <v>19.45</v>
      </c>
      <c r="V55" s="129">
        <v>18347.295320000001</v>
      </c>
      <c r="W55" s="127">
        <v>0</v>
      </c>
      <c r="X55" s="128">
        <v>0</v>
      </c>
      <c r="Y55" s="129">
        <v>0</v>
      </c>
      <c r="Z55" s="127">
        <f t="shared" si="3"/>
        <v>0</v>
      </c>
      <c r="AA55" s="128">
        <f t="shared" si="3"/>
        <v>3138213.2121252073</v>
      </c>
      <c r="AB55" s="129">
        <f t="shared" si="3"/>
        <v>1626367.0483800001</v>
      </c>
      <c r="AC55" s="128">
        <f t="shared" si="4"/>
        <v>0</v>
      </c>
      <c r="AD55" s="128">
        <f t="shared" si="1"/>
        <v>3138.2132121252075</v>
      </c>
      <c r="AE55" s="128">
        <f t="shared" si="2"/>
        <v>1626.3670483800001</v>
      </c>
    </row>
    <row r="56" spans="1:34" x14ac:dyDescent="0.3">
      <c r="A56" s="132" t="s">
        <v>175</v>
      </c>
      <c r="B56" s="124">
        <v>0</v>
      </c>
      <c r="C56" s="125">
        <v>0</v>
      </c>
      <c r="D56" s="126">
        <v>0</v>
      </c>
      <c r="E56" s="124">
        <v>0</v>
      </c>
      <c r="F56" s="125">
        <v>0</v>
      </c>
      <c r="G56" s="126">
        <v>78187</v>
      </c>
      <c r="H56" s="124">
        <v>0</v>
      </c>
      <c r="I56" s="125">
        <v>0</v>
      </c>
      <c r="J56" s="126">
        <v>9750.6</v>
      </c>
      <c r="K56" s="124">
        <v>0</v>
      </c>
      <c r="L56" s="125">
        <v>0</v>
      </c>
      <c r="M56" s="126">
        <v>0</v>
      </c>
      <c r="N56" s="124">
        <v>0</v>
      </c>
      <c r="O56" s="125">
        <v>0</v>
      </c>
      <c r="P56" s="126">
        <v>692805.39318999997</v>
      </c>
      <c r="Q56" s="124">
        <v>0</v>
      </c>
      <c r="R56" s="125">
        <v>0</v>
      </c>
      <c r="S56" s="126">
        <v>433871.79206814908</v>
      </c>
      <c r="T56" s="124">
        <v>0</v>
      </c>
      <c r="U56" s="125">
        <v>0</v>
      </c>
      <c r="V56" s="126">
        <v>486993.20815800002</v>
      </c>
      <c r="W56" s="124">
        <v>0</v>
      </c>
      <c r="X56" s="125">
        <v>0</v>
      </c>
      <c r="Y56" s="126">
        <v>0</v>
      </c>
      <c r="Z56" s="124">
        <f t="shared" si="3"/>
        <v>0</v>
      </c>
      <c r="AA56" s="125">
        <f t="shared" si="3"/>
        <v>0</v>
      </c>
      <c r="AB56" s="126">
        <f t="shared" si="3"/>
        <v>1701607.9934161492</v>
      </c>
      <c r="AC56" s="125">
        <f t="shared" si="4"/>
        <v>0</v>
      </c>
      <c r="AD56" s="125">
        <f t="shared" si="1"/>
        <v>0</v>
      </c>
      <c r="AE56" s="125">
        <f t="shared" si="2"/>
        <v>1701.6079934161492</v>
      </c>
    </row>
    <row r="57" spans="1:34" x14ac:dyDescent="0.3">
      <c r="A57" s="133" t="s">
        <v>176</v>
      </c>
      <c r="B57" s="127">
        <v>0</v>
      </c>
      <c r="C57" s="128">
        <v>0</v>
      </c>
      <c r="D57" s="129">
        <v>0</v>
      </c>
      <c r="E57" s="127">
        <v>0</v>
      </c>
      <c r="F57" s="128">
        <v>0</v>
      </c>
      <c r="G57" s="129">
        <v>683</v>
      </c>
      <c r="H57" s="127">
        <v>0</v>
      </c>
      <c r="I57" s="128">
        <v>0</v>
      </c>
      <c r="J57" s="129">
        <v>973.42</v>
      </c>
      <c r="K57" s="127">
        <v>0</v>
      </c>
      <c r="L57" s="128">
        <v>124439.74</v>
      </c>
      <c r="M57" s="129">
        <v>1737135.733</v>
      </c>
      <c r="N57" s="127">
        <v>0</v>
      </c>
      <c r="O57" s="128">
        <v>0</v>
      </c>
      <c r="P57" s="129">
        <v>100.37952</v>
      </c>
      <c r="Q57" s="127">
        <v>0</v>
      </c>
      <c r="R57" s="128">
        <v>0</v>
      </c>
      <c r="S57" s="129">
        <v>210280.75546999997</v>
      </c>
      <c r="T57" s="127">
        <v>0</v>
      </c>
      <c r="U57" s="128">
        <v>2163.36</v>
      </c>
      <c r="V57" s="129">
        <v>3713.7151130000002</v>
      </c>
      <c r="W57" s="127">
        <v>0</v>
      </c>
      <c r="X57" s="128">
        <v>0</v>
      </c>
      <c r="Y57" s="129">
        <v>0</v>
      </c>
      <c r="Z57" s="127">
        <f t="shared" si="3"/>
        <v>0</v>
      </c>
      <c r="AA57" s="128">
        <f t="shared" si="3"/>
        <v>126603.1</v>
      </c>
      <c r="AB57" s="129">
        <f t="shared" si="3"/>
        <v>1952887.0031029999</v>
      </c>
      <c r="AC57" s="128">
        <f t="shared" si="4"/>
        <v>0</v>
      </c>
      <c r="AD57" s="128">
        <f t="shared" si="1"/>
        <v>126.60310000000001</v>
      </c>
      <c r="AE57" s="128">
        <f t="shared" si="2"/>
        <v>1952.8870031029999</v>
      </c>
    </row>
    <row r="58" spans="1:34" x14ac:dyDescent="0.3">
      <c r="A58" s="132" t="s">
        <v>177</v>
      </c>
      <c r="B58" s="124">
        <v>0</v>
      </c>
      <c r="C58" s="125">
        <v>0</v>
      </c>
      <c r="D58" s="126">
        <v>0</v>
      </c>
      <c r="E58" s="124">
        <v>0</v>
      </c>
      <c r="F58" s="125">
        <v>883.56</v>
      </c>
      <c r="G58" s="126">
        <v>280</v>
      </c>
      <c r="H58" s="124">
        <v>0</v>
      </c>
      <c r="I58" s="125">
        <v>0</v>
      </c>
      <c r="J58" s="126">
        <v>0</v>
      </c>
      <c r="K58" s="124">
        <v>0</v>
      </c>
      <c r="L58" s="125">
        <v>0</v>
      </c>
      <c r="M58" s="126">
        <v>17645</v>
      </c>
      <c r="N58" s="124">
        <v>0</v>
      </c>
      <c r="O58" s="125">
        <v>0</v>
      </c>
      <c r="P58" s="126">
        <v>49141.379390000002</v>
      </c>
      <c r="Q58" s="124">
        <v>0</v>
      </c>
      <c r="R58" s="125">
        <v>12933.84</v>
      </c>
      <c r="S58" s="126">
        <v>43431.06</v>
      </c>
      <c r="T58" s="124">
        <v>0</v>
      </c>
      <c r="U58" s="125">
        <v>0</v>
      </c>
      <c r="V58" s="126">
        <v>0</v>
      </c>
      <c r="W58" s="124">
        <v>0</v>
      </c>
      <c r="X58" s="125">
        <v>0</v>
      </c>
      <c r="Y58" s="126">
        <v>0</v>
      </c>
      <c r="Z58" s="124">
        <f t="shared" si="3"/>
        <v>0</v>
      </c>
      <c r="AA58" s="125">
        <f t="shared" si="3"/>
        <v>13817.4</v>
      </c>
      <c r="AB58" s="126">
        <f t="shared" si="3"/>
        <v>110497.43939</v>
      </c>
      <c r="AC58" s="125">
        <f t="shared" si="4"/>
        <v>0</v>
      </c>
      <c r="AD58" s="125">
        <f t="shared" si="1"/>
        <v>13.817399999999999</v>
      </c>
      <c r="AE58" s="125">
        <f t="shared" si="2"/>
        <v>110.49743939</v>
      </c>
    </row>
    <row r="59" spans="1:34" x14ac:dyDescent="0.3">
      <c r="A59" s="133" t="s">
        <v>288</v>
      </c>
      <c r="B59" s="127">
        <v>0</v>
      </c>
      <c r="C59" s="128">
        <v>0</v>
      </c>
      <c r="D59" s="129">
        <v>0</v>
      </c>
      <c r="E59" s="127">
        <v>0</v>
      </c>
      <c r="F59" s="128">
        <v>0</v>
      </c>
      <c r="G59" s="129">
        <v>491</v>
      </c>
      <c r="H59" s="127">
        <v>0</v>
      </c>
      <c r="I59" s="128">
        <v>0</v>
      </c>
      <c r="J59" s="129">
        <v>0</v>
      </c>
      <c r="K59" s="127">
        <v>0</v>
      </c>
      <c r="L59" s="128">
        <v>0</v>
      </c>
      <c r="M59" s="129">
        <v>0</v>
      </c>
      <c r="N59" s="127">
        <v>0</v>
      </c>
      <c r="O59" s="128">
        <v>0</v>
      </c>
      <c r="P59" s="129">
        <v>0</v>
      </c>
      <c r="Q59" s="127">
        <v>0</v>
      </c>
      <c r="R59" s="128">
        <v>0</v>
      </c>
      <c r="S59" s="129">
        <v>0</v>
      </c>
      <c r="T59" s="127">
        <v>0</v>
      </c>
      <c r="U59" s="128">
        <v>0</v>
      </c>
      <c r="V59" s="129">
        <v>3.02</v>
      </c>
      <c r="W59" s="127">
        <v>0</v>
      </c>
      <c r="X59" s="128">
        <v>0</v>
      </c>
      <c r="Y59" s="129">
        <v>0</v>
      </c>
      <c r="Z59" s="127">
        <f t="shared" si="3"/>
        <v>0</v>
      </c>
      <c r="AA59" s="128">
        <f t="shared" si="3"/>
        <v>0</v>
      </c>
      <c r="AB59" s="129">
        <f t="shared" si="3"/>
        <v>494.02</v>
      </c>
      <c r="AC59" s="128">
        <f t="shared" si="4"/>
        <v>0</v>
      </c>
      <c r="AD59" s="128">
        <f t="shared" si="1"/>
        <v>0</v>
      </c>
      <c r="AE59" s="128">
        <f t="shared" si="2"/>
        <v>0.49401999999999996</v>
      </c>
    </row>
    <row r="60" spans="1:34" x14ac:dyDescent="0.3">
      <c r="A60" s="132" t="s">
        <v>178</v>
      </c>
      <c r="B60" s="124">
        <v>0</v>
      </c>
      <c r="C60" s="125">
        <v>0</v>
      </c>
      <c r="D60" s="126">
        <v>0</v>
      </c>
      <c r="E60" s="124">
        <v>0</v>
      </c>
      <c r="F60" s="125">
        <v>3222.16</v>
      </c>
      <c r="G60" s="126">
        <v>0</v>
      </c>
      <c r="H60" s="124">
        <v>0</v>
      </c>
      <c r="I60" s="125">
        <v>0</v>
      </c>
      <c r="J60" s="126">
        <v>0</v>
      </c>
      <c r="K60" s="124">
        <v>2230</v>
      </c>
      <c r="L60" s="125">
        <v>0</v>
      </c>
      <c r="M60" s="126">
        <v>0</v>
      </c>
      <c r="N60" s="124">
        <v>0</v>
      </c>
      <c r="O60" s="125">
        <v>2113</v>
      </c>
      <c r="P60" s="126">
        <v>0</v>
      </c>
      <c r="Q60" s="124">
        <v>0</v>
      </c>
      <c r="R60" s="125">
        <v>0</v>
      </c>
      <c r="S60" s="126">
        <v>0</v>
      </c>
      <c r="T60" s="124">
        <v>0</v>
      </c>
      <c r="U60" s="125">
        <v>15114.986961999999</v>
      </c>
      <c r="V60" s="126">
        <v>0</v>
      </c>
      <c r="W60" s="124">
        <v>0</v>
      </c>
      <c r="X60" s="125">
        <v>0</v>
      </c>
      <c r="Y60" s="126">
        <v>0</v>
      </c>
      <c r="Z60" s="124">
        <f t="shared" si="3"/>
        <v>2230</v>
      </c>
      <c r="AA60" s="125">
        <f t="shared" si="3"/>
        <v>20450.146961999999</v>
      </c>
      <c r="AB60" s="126">
        <f t="shared" si="3"/>
        <v>0</v>
      </c>
      <c r="AC60" s="125">
        <f t="shared" si="4"/>
        <v>2.23</v>
      </c>
      <c r="AD60" s="125">
        <f t="shared" si="1"/>
        <v>20.450146961999998</v>
      </c>
      <c r="AE60" s="125">
        <f t="shared" si="2"/>
        <v>0</v>
      </c>
    </row>
    <row r="61" spans="1:34" x14ac:dyDescent="0.3">
      <c r="A61" s="133" t="s">
        <v>179</v>
      </c>
      <c r="B61" s="127">
        <v>0</v>
      </c>
      <c r="C61" s="128">
        <v>0</v>
      </c>
      <c r="D61" s="129">
        <v>0</v>
      </c>
      <c r="E61" s="127">
        <v>0</v>
      </c>
      <c r="F61" s="128">
        <v>0</v>
      </c>
      <c r="G61" s="129">
        <v>3259</v>
      </c>
      <c r="H61" s="127">
        <v>0</v>
      </c>
      <c r="I61" s="128">
        <v>0</v>
      </c>
      <c r="J61" s="129">
        <v>0</v>
      </c>
      <c r="K61" s="127">
        <v>0</v>
      </c>
      <c r="L61" s="128">
        <v>0</v>
      </c>
      <c r="M61" s="129">
        <v>15782.218000000001</v>
      </c>
      <c r="N61" s="127">
        <v>0</v>
      </c>
      <c r="O61" s="128">
        <v>0</v>
      </c>
      <c r="P61" s="129">
        <v>0</v>
      </c>
      <c r="Q61" s="127">
        <v>0</v>
      </c>
      <c r="R61" s="128">
        <v>0</v>
      </c>
      <c r="S61" s="129">
        <v>164962.73000000001</v>
      </c>
      <c r="T61" s="127">
        <v>0</v>
      </c>
      <c r="U61" s="128">
        <v>381.63</v>
      </c>
      <c r="V61" s="129">
        <v>2178.169081</v>
      </c>
      <c r="W61" s="127">
        <v>0</v>
      </c>
      <c r="X61" s="128">
        <v>0</v>
      </c>
      <c r="Y61" s="129">
        <v>0</v>
      </c>
      <c r="Z61" s="127">
        <f t="shared" si="3"/>
        <v>0</v>
      </c>
      <c r="AA61" s="128">
        <f t="shared" si="3"/>
        <v>381.63</v>
      </c>
      <c r="AB61" s="129">
        <f t="shared" si="3"/>
        <v>186182.117081</v>
      </c>
      <c r="AC61" s="128">
        <f t="shared" si="4"/>
        <v>0</v>
      </c>
      <c r="AD61" s="128">
        <f t="shared" si="1"/>
        <v>0.38162999999999997</v>
      </c>
      <c r="AE61" s="128">
        <f t="shared" si="2"/>
        <v>186.182117081</v>
      </c>
    </row>
    <row r="62" spans="1:34" s="33" customFormat="1" x14ac:dyDescent="0.3">
      <c r="A62" s="170" t="s">
        <v>52</v>
      </c>
      <c r="B62" s="171">
        <v>0</v>
      </c>
      <c r="C62" s="172">
        <v>0</v>
      </c>
      <c r="D62" s="173">
        <v>0</v>
      </c>
      <c r="E62" s="171">
        <v>0</v>
      </c>
      <c r="F62" s="172">
        <v>11503.21</v>
      </c>
      <c r="G62" s="173">
        <v>0</v>
      </c>
      <c r="H62" s="171">
        <v>0</v>
      </c>
      <c r="I62" s="172">
        <v>0</v>
      </c>
      <c r="J62" s="173">
        <v>3575.37</v>
      </c>
      <c r="K62" s="171">
        <v>0</v>
      </c>
      <c r="L62" s="172">
        <v>0</v>
      </c>
      <c r="M62" s="173">
        <v>1719</v>
      </c>
      <c r="N62" s="171">
        <v>0</v>
      </c>
      <c r="O62" s="172">
        <v>4776.5</v>
      </c>
      <c r="P62" s="173">
        <v>3275.2065699999998</v>
      </c>
      <c r="Q62" s="171">
        <v>0</v>
      </c>
      <c r="R62" s="172">
        <v>1176093.762441</v>
      </c>
      <c r="S62" s="173">
        <v>70755.161279999986</v>
      </c>
      <c r="T62" s="171">
        <v>0</v>
      </c>
      <c r="U62" s="172">
        <v>10924.743178000001</v>
      </c>
      <c r="V62" s="173">
        <v>6.83</v>
      </c>
      <c r="W62" s="171">
        <v>0</v>
      </c>
      <c r="X62" s="172">
        <v>316.00118455456322</v>
      </c>
      <c r="Y62" s="173">
        <v>0</v>
      </c>
      <c r="Z62" s="171">
        <f t="shared" si="3"/>
        <v>0</v>
      </c>
      <c r="AA62" s="172">
        <f t="shared" si="3"/>
        <v>1203614.2168035544</v>
      </c>
      <c r="AB62" s="173">
        <f t="shared" si="3"/>
        <v>79331.567849999992</v>
      </c>
      <c r="AC62" s="172">
        <f t="shared" si="4"/>
        <v>0</v>
      </c>
      <c r="AD62" s="172">
        <f t="shared" si="1"/>
        <v>1203.6142168035544</v>
      </c>
      <c r="AE62" s="172">
        <f t="shared" si="2"/>
        <v>79.331567849999999</v>
      </c>
    </row>
    <row r="63" spans="1:34" x14ac:dyDescent="0.3">
      <c r="A63" s="132" t="s">
        <v>180</v>
      </c>
      <c r="B63" s="124">
        <v>0</v>
      </c>
      <c r="C63" s="125">
        <v>0</v>
      </c>
      <c r="D63" s="126">
        <v>0</v>
      </c>
      <c r="E63" s="124">
        <v>0</v>
      </c>
      <c r="F63" s="125">
        <v>7040</v>
      </c>
      <c r="G63" s="126">
        <v>0</v>
      </c>
      <c r="H63" s="124">
        <v>0</v>
      </c>
      <c r="I63" s="125">
        <v>0</v>
      </c>
      <c r="J63" s="126">
        <v>0</v>
      </c>
      <c r="K63" s="124">
        <v>0</v>
      </c>
      <c r="L63" s="125">
        <v>0</v>
      </c>
      <c r="M63" s="126">
        <v>0</v>
      </c>
      <c r="N63" s="124">
        <v>0</v>
      </c>
      <c r="O63" s="125">
        <v>0</v>
      </c>
      <c r="P63" s="126">
        <v>0</v>
      </c>
      <c r="Q63" s="124">
        <v>0</v>
      </c>
      <c r="R63" s="125">
        <v>0</v>
      </c>
      <c r="S63" s="126">
        <v>0</v>
      </c>
      <c r="T63" s="124">
        <v>0</v>
      </c>
      <c r="U63" s="125">
        <v>0</v>
      </c>
      <c r="V63" s="126">
        <v>0</v>
      </c>
      <c r="W63" s="124">
        <v>0</v>
      </c>
      <c r="X63" s="125">
        <v>316.00118455456322</v>
      </c>
      <c r="Y63" s="126">
        <v>0</v>
      </c>
      <c r="Z63" s="124">
        <f t="shared" si="3"/>
        <v>0</v>
      </c>
      <c r="AA63" s="125">
        <f t="shared" si="3"/>
        <v>7356.0011845545632</v>
      </c>
      <c r="AB63" s="126">
        <f t="shared" si="3"/>
        <v>0</v>
      </c>
      <c r="AC63" s="125">
        <f t="shared" si="4"/>
        <v>0</v>
      </c>
      <c r="AD63" s="125">
        <f t="shared" si="1"/>
        <v>7.3560011845545636</v>
      </c>
      <c r="AE63" s="125">
        <f t="shared" si="2"/>
        <v>0</v>
      </c>
    </row>
    <row r="64" spans="1:34" x14ac:dyDescent="0.3">
      <c r="A64" s="133" t="s">
        <v>181</v>
      </c>
      <c r="B64" s="127">
        <v>0</v>
      </c>
      <c r="C64" s="128">
        <v>0</v>
      </c>
      <c r="D64" s="129">
        <v>0</v>
      </c>
      <c r="E64" s="127">
        <v>0</v>
      </c>
      <c r="F64" s="128">
        <v>0</v>
      </c>
      <c r="G64" s="129">
        <v>0</v>
      </c>
      <c r="H64" s="127">
        <v>0</v>
      </c>
      <c r="I64" s="128">
        <v>0</v>
      </c>
      <c r="J64" s="129">
        <v>0</v>
      </c>
      <c r="K64" s="127">
        <v>0</v>
      </c>
      <c r="L64" s="128">
        <v>0</v>
      </c>
      <c r="M64" s="129">
        <v>0</v>
      </c>
      <c r="N64" s="127">
        <v>0</v>
      </c>
      <c r="O64" s="128">
        <v>4776.5</v>
      </c>
      <c r="P64" s="129">
        <v>0</v>
      </c>
      <c r="Q64" s="127">
        <v>0</v>
      </c>
      <c r="R64" s="128">
        <v>856</v>
      </c>
      <c r="S64" s="129">
        <v>0</v>
      </c>
      <c r="T64" s="127">
        <v>0</v>
      </c>
      <c r="U64" s="128">
        <v>0</v>
      </c>
      <c r="V64" s="129">
        <v>0</v>
      </c>
      <c r="W64" s="127">
        <v>0</v>
      </c>
      <c r="X64" s="128">
        <v>0</v>
      </c>
      <c r="Y64" s="129">
        <v>0</v>
      </c>
      <c r="Z64" s="127">
        <f t="shared" si="3"/>
        <v>0</v>
      </c>
      <c r="AA64" s="128">
        <f t="shared" si="3"/>
        <v>5632.5</v>
      </c>
      <c r="AB64" s="129">
        <f t="shared" si="3"/>
        <v>0</v>
      </c>
      <c r="AC64" s="128">
        <f t="shared" si="4"/>
        <v>0</v>
      </c>
      <c r="AD64" s="128">
        <f t="shared" si="1"/>
        <v>5.6325000000000003</v>
      </c>
      <c r="AE64" s="128">
        <f t="shared" si="2"/>
        <v>0</v>
      </c>
    </row>
    <row r="65" spans="1:34" x14ac:dyDescent="0.3">
      <c r="A65" s="132" t="s">
        <v>182</v>
      </c>
      <c r="B65" s="124">
        <v>0</v>
      </c>
      <c r="C65" s="125">
        <v>0</v>
      </c>
      <c r="D65" s="126">
        <v>0</v>
      </c>
      <c r="E65" s="124">
        <v>0</v>
      </c>
      <c r="F65" s="125">
        <v>2804.56</v>
      </c>
      <c r="G65" s="126">
        <v>0</v>
      </c>
      <c r="H65" s="124">
        <v>0</v>
      </c>
      <c r="I65" s="125">
        <v>0</v>
      </c>
      <c r="J65" s="126">
        <v>5.97</v>
      </c>
      <c r="K65" s="124">
        <v>0</v>
      </c>
      <c r="L65" s="125">
        <v>0</v>
      </c>
      <c r="M65" s="126">
        <v>0</v>
      </c>
      <c r="N65" s="124">
        <v>0</v>
      </c>
      <c r="O65" s="125">
        <v>0</v>
      </c>
      <c r="P65" s="126">
        <v>0</v>
      </c>
      <c r="Q65" s="124">
        <v>0</v>
      </c>
      <c r="R65" s="125">
        <v>0</v>
      </c>
      <c r="S65" s="126">
        <v>415.42</v>
      </c>
      <c r="T65" s="124">
        <v>0</v>
      </c>
      <c r="U65" s="125">
        <v>778.27939200000003</v>
      </c>
      <c r="V65" s="126">
        <v>6.83</v>
      </c>
      <c r="W65" s="124">
        <v>0</v>
      </c>
      <c r="X65" s="125">
        <v>0</v>
      </c>
      <c r="Y65" s="126">
        <v>0</v>
      </c>
      <c r="Z65" s="124">
        <f t="shared" si="3"/>
        <v>0</v>
      </c>
      <c r="AA65" s="125">
        <f t="shared" si="3"/>
        <v>3582.8393919999999</v>
      </c>
      <c r="AB65" s="126">
        <f t="shared" si="3"/>
        <v>428.22</v>
      </c>
      <c r="AC65" s="125">
        <f t="shared" si="4"/>
        <v>0</v>
      </c>
      <c r="AD65" s="125">
        <f t="shared" si="1"/>
        <v>3.5828393919999999</v>
      </c>
      <c r="AE65" s="125">
        <f t="shared" si="2"/>
        <v>0.42822000000000005</v>
      </c>
    </row>
    <row r="66" spans="1:34" x14ac:dyDescent="0.3">
      <c r="A66" s="133" t="s">
        <v>183</v>
      </c>
      <c r="B66" s="127">
        <v>0</v>
      </c>
      <c r="C66" s="128">
        <v>0</v>
      </c>
      <c r="D66" s="129">
        <v>0</v>
      </c>
      <c r="E66" s="127">
        <v>0</v>
      </c>
      <c r="F66" s="128">
        <v>1658.65</v>
      </c>
      <c r="G66" s="129">
        <v>0</v>
      </c>
      <c r="H66" s="127">
        <v>0</v>
      </c>
      <c r="I66" s="128">
        <v>0</v>
      </c>
      <c r="J66" s="129">
        <v>3569.4</v>
      </c>
      <c r="K66" s="127">
        <v>0</v>
      </c>
      <c r="L66" s="128">
        <v>0</v>
      </c>
      <c r="M66" s="129">
        <v>1719</v>
      </c>
      <c r="N66" s="127">
        <v>0</v>
      </c>
      <c r="O66" s="128">
        <v>0</v>
      </c>
      <c r="P66" s="129">
        <v>44</v>
      </c>
      <c r="Q66" s="127">
        <v>0</v>
      </c>
      <c r="R66" s="128">
        <v>1043640.762441</v>
      </c>
      <c r="S66" s="129">
        <v>70339.741279999987</v>
      </c>
      <c r="T66" s="127">
        <v>0</v>
      </c>
      <c r="U66" s="128">
        <v>3789.88</v>
      </c>
      <c r="V66" s="129">
        <v>0</v>
      </c>
      <c r="W66" s="127">
        <v>0</v>
      </c>
      <c r="X66" s="128">
        <v>0</v>
      </c>
      <c r="Y66" s="129">
        <v>0</v>
      </c>
      <c r="Z66" s="127">
        <f t="shared" si="3"/>
        <v>0</v>
      </c>
      <c r="AA66" s="128">
        <f t="shared" si="3"/>
        <v>1049089.292441</v>
      </c>
      <c r="AB66" s="129">
        <f t="shared" si="3"/>
        <v>75672.141279999982</v>
      </c>
      <c r="AC66" s="128">
        <f t="shared" si="4"/>
        <v>0</v>
      </c>
      <c r="AD66" s="128">
        <f t="shared" si="1"/>
        <v>1049.089292441</v>
      </c>
      <c r="AE66" s="128">
        <f t="shared" si="2"/>
        <v>75.672141279999977</v>
      </c>
    </row>
    <row r="67" spans="1:34" x14ac:dyDescent="0.3">
      <c r="A67" s="132" t="s">
        <v>184</v>
      </c>
      <c r="B67" s="124">
        <v>0</v>
      </c>
      <c r="C67" s="125">
        <v>0</v>
      </c>
      <c r="D67" s="126">
        <v>0</v>
      </c>
      <c r="E67" s="124">
        <v>0</v>
      </c>
      <c r="F67" s="125">
        <v>0</v>
      </c>
      <c r="G67" s="126">
        <v>0</v>
      </c>
      <c r="H67" s="124">
        <v>0</v>
      </c>
      <c r="I67" s="125">
        <v>0</v>
      </c>
      <c r="J67" s="126">
        <v>0</v>
      </c>
      <c r="K67" s="124">
        <v>0</v>
      </c>
      <c r="L67" s="125">
        <v>0</v>
      </c>
      <c r="M67" s="126">
        <v>0</v>
      </c>
      <c r="N67" s="124">
        <v>0</v>
      </c>
      <c r="O67" s="125">
        <v>0</v>
      </c>
      <c r="P67" s="126">
        <v>3231.2065699999998</v>
      </c>
      <c r="Q67" s="124">
        <v>0</v>
      </c>
      <c r="R67" s="125">
        <v>8115</v>
      </c>
      <c r="S67" s="126">
        <v>0</v>
      </c>
      <c r="T67" s="124">
        <v>0</v>
      </c>
      <c r="U67" s="125">
        <v>0</v>
      </c>
      <c r="V67" s="126">
        <v>0</v>
      </c>
      <c r="W67" s="124">
        <v>0</v>
      </c>
      <c r="X67" s="125">
        <v>0</v>
      </c>
      <c r="Y67" s="126">
        <v>0</v>
      </c>
      <c r="Z67" s="124">
        <f t="shared" si="3"/>
        <v>0</v>
      </c>
      <c r="AA67" s="125">
        <f t="shared" si="3"/>
        <v>8115</v>
      </c>
      <c r="AB67" s="126">
        <f t="shared" si="3"/>
        <v>3231.2065699999998</v>
      </c>
      <c r="AC67" s="125">
        <f t="shared" si="4"/>
        <v>0</v>
      </c>
      <c r="AD67" s="125">
        <f t="shared" si="1"/>
        <v>8.1150000000000002</v>
      </c>
      <c r="AE67" s="125">
        <f t="shared" si="2"/>
        <v>3.2312065699999999</v>
      </c>
    </row>
    <row r="68" spans="1:34" x14ac:dyDescent="0.3">
      <c r="A68" s="133" t="s">
        <v>185</v>
      </c>
      <c r="B68" s="127">
        <v>0</v>
      </c>
      <c r="C68" s="128">
        <v>0</v>
      </c>
      <c r="D68" s="129">
        <v>0</v>
      </c>
      <c r="E68" s="127">
        <v>0</v>
      </c>
      <c r="F68" s="128">
        <v>0</v>
      </c>
      <c r="G68" s="129">
        <v>0</v>
      </c>
      <c r="H68" s="127">
        <v>0</v>
      </c>
      <c r="I68" s="128">
        <v>0</v>
      </c>
      <c r="J68" s="129">
        <v>0</v>
      </c>
      <c r="K68" s="127">
        <v>0</v>
      </c>
      <c r="L68" s="128">
        <v>0</v>
      </c>
      <c r="M68" s="129">
        <v>0</v>
      </c>
      <c r="N68" s="127">
        <v>0</v>
      </c>
      <c r="O68" s="128">
        <v>0</v>
      </c>
      <c r="P68" s="129">
        <v>0</v>
      </c>
      <c r="Q68" s="127">
        <v>0</v>
      </c>
      <c r="R68" s="128">
        <v>843</v>
      </c>
      <c r="S68" s="129">
        <v>0</v>
      </c>
      <c r="T68" s="127">
        <v>0</v>
      </c>
      <c r="U68" s="128">
        <v>6356.5837860000001</v>
      </c>
      <c r="V68" s="129">
        <v>0</v>
      </c>
      <c r="W68" s="127">
        <v>0</v>
      </c>
      <c r="X68" s="128">
        <v>0</v>
      </c>
      <c r="Y68" s="129">
        <v>0</v>
      </c>
      <c r="Z68" s="127">
        <f t="shared" si="3"/>
        <v>0</v>
      </c>
      <c r="AA68" s="128">
        <f t="shared" si="3"/>
        <v>7199.5837860000001</v>
      </c>
      <c r="AB68" s="129">
        <f t="shared" si="3"/>
        <v>0</v>
      </c>
      <c r="AC68" s="128">
        <f t="shared" si="4"/>
        <v>0</v>
      </c>
      <c r="AD68" s="128">
        <f t="shared" ref="AD68:AD131" si="5">AA68/1000</f>
        <v>7.1995837859999998</v>
      </c>
      <c r="AE68" s="128">
        <f t="shared" ref="AE68:AE131" si="6">AB68/1000</f>
        <v>0</v>
      </c>
    </row>
    <row r="69" spans="1:34" x14ac:dyDescent="0.3">
      <c r="A69" s="132" t="s">
        <v>186</v>
      </c>
      <c r="B69" s="124">
        <v>0</v>
      </c>
      <c r="C69" s="125">
        <v>0</v>
      </c>
      <c r="D69" s="126">
        <v>0</v>
      </c>
      <c r="E69" s="124">
        <v>0</v>
      </c>
      <c r="F69" s="125">
        <v>0</v>
      </c>
      <c r="G69" s="126">
        <v>0</v>
      </c>
      <c r="H69" s="124">
        <v>0</v>
      </c>
      <c r="I69" s="125">
        <v>0</v>
      </c>
      <c r="J69" s="126">
        <v>0</v>
      </c>
      <c r="K69" s="124">
        <v>0</v>
      </c>
      <c r="L69" s="125">
        <v>0</v>
      </c>
      <c r="M69" s="126">
        <v>0</v>
      </c>
      <c r="N69" s="124">
        <v>0</v>
      </c>
      <c r="O69" s="125">
        <v>0</v>
      </c>
      <c r="P69" s="126">
        <v>0</v>
      </c>
      <c r="Q69" s="124">
        <v>0</v>
      </c>
      <c r="R69" s="125">
        <v>122639</v>
      </c>
      <c r="S69" s="126">
        <v>0</v>
      </c>
      <c r="T69" s="124">
        <v>0</v>
      </c>
      <c r="U69" s="125">
        <v>0</v>
      </c>
      <c r="V69" s="126">
        <v>0</v>
      </c>
      <c r="W69" s="124">
        <v>0</v>
      </c>
      <c r="X69" s="125">
        <v>0</v>
      </c>
      <c r="Y69" s="126">
        <v>0</v>
      </c>
      <c r="Z69" s="124">
        <f t="shared" ref="Z69:AB132" si="7">SUM(B69,E69,H69,K69,N69,Q69,T69,W69,)</f>
        <v>0</v>
      </c>
      <c r="AA69" s="125">
        <f t="shared" si="7"/>
        <v>122639</v>
      </c>
      <c r="AB69" s="126">
        <f t="shared" si="7"/>
        <v>0</v>
      </c>
      <c r="AC69" s="125">
        <f t="shared" ref="AC69:AC132" si="8">Z69/1000</f>
        <v>0</v>
      </c>
      <c r="AD69" s="125">
        <f t="shared" si="5"/>
        <v>122.639</v>
      </c>
      <c r="AE69" s="125">
        <f t="shared" si="6"/>
        <v>0</v>
      </c>
    </row>
    <row r="70" spans="1:34" s="33" customFormat="1" x14ac:dyDescent="0.3">
      <c r="A70" s="170" t="s">
        <v>84</v>
      </c>
      <c r="B70" s="171">
        <v>0</v>
      </c>
      <c r="C70" s="172">
        <v>491.6</v>
      </c>
      <c r="D70" s="173">
        <v>0</v>
      </c>
      <c r="E70" s="171">
        <v>0</v>
      </c>
      <c r="F70" s="172">
        <v>72920.161999999997</v>
      </c>
      <c r="G70" s="173">
        <v>1514</v>
      </c>
      <c r="H70" s="171">
        <v>0</v>
      </c>
      <c r="I70" s="172">
        <v>0</v>
      </c>
      <c r="J70" s="173">
        <v>2419011.2990000006</v>
      </c>
      <c r="K70" s="171">
        <v>0</v>
      </c>
      <c r="L70" s="172">
        <v>68624.869860000006</v>
      </c>
      <c r="M70" s="173">
        <v>48377.888000000006</v>
      </c>
      <c r="N70" s="171">
        <v>0</v>
      </c>
      <c r="O70" s="172">
        <v>5912.8</v>
      </c>
      <c r="P70" s="173">
        <v>250568.00576999999</v>
      </c>
      <c r="Q70" s="171">
        <v>0</v>
      </c>
      <c r="R70" s="172">
        <v>73080.75</v>
      </c>
      <c r="S70" s="173">
        <v>265265.11173124681</v>
      </c>
      <c r="T70" s="171">
        <v>0</v>
      </c>
      <c r="U70" s="172">
        <v>2090107.3919549999</v>
      </c>
      <c r="V70" s="173">
        <v>995710.2357812</v>
      </c>
      <c r="W70" s="171">
        <v>0</v>
      </c>
      <c r="X70" s="172">
        <v>0</v>
      </c>
      <c r="Y70" s="173">
        <v>0</v>
      </c>
      <c r="Z70" s="171">
        <f t="shared" si="7"/>
        <v>0</v>
      </c>
      <c r="AA70" s="172">
        <f t="shared" si="7"/>
        <v>2311137.5738149998</v>
      </c>
      <c r="AB70" s="173">
        <f t="shared" si="7"/>
        <v>3980446.5402824478</v>
      </c>
      <c r="AC70" s="172">
        <f t="shared" si="8"/>
        <v>0</v>
      </c>
      <c r="AD70" s="172">
        <f t="shared" si="5"/>
        <v>2311.137573815</v>
      </c>
      <c r="AE70" s="172">
        <f t="shared" si="6"/>
        <v>3980.446540282448</v>
      </c>
    </row>
    <row r="71" spans="1:34" x14ac:dyDescent="0.3">
      <c r="A71" s="11" t="s">
        <v>358</v>
      </c>
      <c r="B71" s="3">
        <v>0</v>
      </c>
      <c r="C71" s="1">
        <v>0</v>
      </c>
      <c r="D71" s="4">
        <v>0</v>
      </c>
      <c r="E71" s="3">
        <v>0</v>
      </c>
      <c r="F71" s="1">
        <v>0</v>
      </c>
      <c r="G71" s="4">
        <v>0</v>
      </c>
      <c r="H71" s="3">
        <v>0</v>
      </c>
      <c r="I71" s="1">
        <v>0</v>
      </c>
      <c r="J71" s="4">
        <v>0</v>
      </c>
      <c r="K71" s="3">
        <v>0</v>
      </c>
      <c r="L71" s="1">
        <v>0</v>
      </c>
      <c r="M71" s="4">
        <v>0</v>
      </c>
      <c r="N71" s="3">
        <v>0</v>
      </c>
      <c r="O71" s="1">
        <v>0</v>
      </c>
      <c r="P71" s="4">
        <v>0</v>
      </c>
      <c r="Q71" s="3">
        <v>0</v>
      </c>
      <c r="R71" s="1">
        <v>356.07</v>
      </c>
      <c r="S71" s="4">
        <v>0</v>
      </c>
      <c r="T71" s="3">
        <v>0</v>
      </c>
      <c r="U71" s="1">
        <v>0</v>
      </c>
      <c r="V71" s="4">
        <v>0</v>
      </c>
      <c r="W71" s="3">
        <v>0</v>
      </c>
      <c r="X71" s="1">
        <v>0</v>
      </c>
      <c r="Y71" s="4">
        <v>0</v>
      </c>
      <c r="Z71" s="3">
        <f t="shared" si="7"/>
        <v>0</v>
      </c>
      <c r="AA71" s="1">
        <f t="shared" si="7"/>
        <v>356.07</v>
      </c>
      <c r="AB71" s="4">
        <f t="shared" si="7"/>
        <v>0</v>
      </c>
      <c r="AC71" s="1">
        <f t="shared" si="8"/>
        <v>0</v>
      </c>
      <c r="AD71" s="1">
        <f t="shared" si="5"/>
        <v>0.35607</v>
      </c>
      <c r="AE71" s="1">
        <f t="shared" si="6"/>
        <v>0</v>
      </c>
      <c r="AF71" s="13"/>
      <c r="AG71" s="14"/>
      <c r="AH71" s="14"/>
    </row>
    <row r="72" spans="1:34" x14ac:dyDescent="0.3">
      <c r="A72" s="19" t="s">
        <v>209</v>
      </c>
      <c r="B72" s="20">
        <v>0</v>
      </c>
      <c r="C72" s="21">
        <v>0</v>
      </c>
      <c r="D72" s="22">
        <v>0</v>
      </c>
      <c r="E72" s="20">
        <v>0</v>
      </c>
      <c r="F72" s="21">
        <v>0</v>
      </c>
      <c r="G72" s="22">
        <v>0</v>
      </c>
      <c r="H72" s="20">
        <v>0</v>
      </c>
      <c r="I72" s="21">
        <v>0</v>
      </c>
      <c r="J72" s="22">
        <v>0</v>
      </c>
      <c r="K72" s="20">
        <v>0</v>
      </c>
      <c r="L72" s="21">
        <v>0</v>
      </c>
      <c r="M72" s="22">
        <v>0</v>
      </c>
      <c r="N72" s="20">
        <v>0</v>
      </c>
      <c r="O72" s="21">
        <v>0</v>
      </c>
      <c r="P72" s="22">
        <v>0</v>
      </c>
      <c r="Q72" s="20">
        <v>0</v>
      </c>
      <c r="R72" s="21">
        <v>0</v>
      </c>
      <c r="S72" s="22">
        <v>0</v>
      </c>
      <c r="T72" s="20">
        <v>0</v>
      </c>
      <c r="U72" s="21">
        <v>0</v>
      </c>
      <c r="V72" s="22">
        <v>6</v>
      </c>
      <c r="W72" s="20">
        <v>0</v>
      </c>
      <c r="X72" s="21">
        <v>0</v>
      </c>
      <c r="Y72" s="22">
        <v>0</v>
      </c>
      <c r="Z72" s="20">
        <f t="shared" si="7"/>
        <v>0</v>
      </c>
      <c r="AA72" s="21">
        <f t="shared" si="7"/>
        <v>0</v>
      </c>
      <c r="AB72" s="22">
        <f t="shared" si="7"/>
        <v>6</v>
      </c>
      <c r="AC72" s="21">
        <f t="shared" si="8"/>
        <v>0</v>
      </c>
      <c r="AD72" s="21">
        <f t="shared" si="5"/>
        <v>0</v>
      </c>
      <c r="AE72" s="21">
        <f t="shared" si="6"/>
        <v>6.0000000000000001E-3</v>
      </c>
      <c r="AF72" s="13"/>
      <c r="AG72" s="14"/>
      <c r="AH72" s="14"/>
    </row>
    <row r="73" spans="1:34" x14ac:dyDescent="0.3">
      <c r="A73" s="11" t="s">
        <v>210</v>
      </c>
      <c r="B73" s="3">
        <v>0</v>
      </c>
      <c r="C73" s="1">
        <v>0</v>
      </c>
      <c r="D73" s="4">
        <v>0</v>
      </c>
      <c r="E73" s="3">
        <v>0</v>
      </c>
      <c r="F73" s="1">
        <v>0</v>
      </c>
      <c r="G73" s="4">
        <v>0</v>
      </c>
      <c r="H73" s="3">
        <v>0</v>
      </c>
      <c r="I73" s="1">
        <v>0</v>
      </c>
      <c r="J73" s="4">
        <v>48899.7</v>
      </c>
      <c r="K73" s="3">
        <v>0</v>
      </c>
      <c r="L73" s="1">
        <v>0</v>
      </c>
      <c r="M73" s="4">
        <v>0</v>
      </c>
      <c r="N73" s="3">
        <v>0</v>
      </c>
      <c r="O73" s="1">
        <v>0</v>
      </c>
      <c r="P73" s="4">
        <v>129.61973999999998</v>
      </c>
      <c r="Q73" s="3">
        <v>0</v>
      </c>
      <c r="R73" s="1">
        <v>0</v>
      </c>
      <c r="S73" s="4">
        <v>0</v>
      </c>
      <c r="T73" s="3">
        <v>0</v>
      </c>
      <c r="U73" s="1">
        <v>0</v>
      </c>
      <c r="V73" s="4">
        <v>7241.0599999999995</v>
      </c>
      <c r="W73" s="3">
        <v>0</v>
      </c>
      <c r="X73" s="1">
        <v>0</v>
      </c>
      <c r="Y73" s="4">
        <v>0</v>
      </c>
      <c r="Z73" s="3">
        <f t="shared" si="7"/>
        <v>0</v>
      </c>
      <c r="AA73" s="1">
        <f t="shared" si="7"/>
        <v>0</v>
      </c>
      <c r="AB73" s="4">
        <f t="shared" si="7"/>
        <v>56270.379739999997</v>
      </c>
      <c r="AC73" s="1">
        <f t="shared" si="8"/>
        <v>0</v>
      </c>
      <c r="AD73" s="1">
        <f t="shared" si="5"/>
        <v>0</v>
      </c>
      <c r="AE73" s="1">
        <f t="shared" si="6"/>
        <v>56.270379739999996</v>
      </c>
      <c r="AF73" s="13"/>
      <c r="AG73" s="14"/>
      <c r="AH73" s="14"/>
    </row>
    <row r="74" spans="1:34" x14ac:dyDescent="0.3">
      <c r="A74" s="19" t="s">
        <v>211</v>
      </c>
      <c r="B74" s="20">
        <v>0</v>
      </c>
      <c r="C74" s="21">
        <v>0</v>
      </c>
      <c r="D74" s="22">
        <v>0</v>
      </c>
      <c r="E74" s="20">
        <v>0</v>
      </c>
      <c r="F74" s="21">
        <v>0</v>
      </c>
      <c r="G74" s="22">
        <v>0</v>
      </c>
      <c r="H74" s="20">
        <v>0</v>
      </c>
      <c r="I74" s="21">
        <v>0</v>
      </c>
      <c r="J74" s="22">
        <v>0</v>
      </c>
      <c r="K74" s="20">
        <v>0</v>
      </c>
      <c r="L74" s="21">
        <v>0</v>
      </c>
      <c r="M74" s="22">
        <v>0</v>
      </c>
      <c r="N74" s="20">
        <v>0</v>
      </c>
      <c r="O74" s="21">
        <v>0</v>
      </c>
      <c r="P74" s="22">
        <v>0</v>
      </c>
      <c r="Q74" s="20">
        <v>0</v>
      </c>
      <c r="R74" s="21">
        <v>0</v>
      </c>
      <c r="S74" s="22">
        <v>0</v>
      </c>
      <c r="T74" s="20">
        <v>0</v>
      </c>
      <c r="U74" s="21">
        <v>0</v>
      </c>
      <c r="V74" s="22">
        <v>1483.468993</v>
      </c>
      <c r="W74" s="20">
        <v>0</v>
      </c>
      <c r="X74" s="21">
        <v>0</v>
      </c>
      <c r="Y74" s="22">
        <v>0</v>
      </c>
      <c r="Z74" s="20">
        <f t="shared" si="7"/>
        <v>0</v>
      </c>
      <c r="AA74" s="21">
        <f t="shared" si="7"/>
        <v>0</v>
      </c>
      <c r="AB74" s="22">
        <f t="shared" si="7"/>
        <v>1483.468993</v>
      </c>
      <c r="AC74" s="21">
        <f t="shared" si="8"/>
        <v>0</v>
      </c>
      <c r="AD74" s="21">
        <f t="shared" si="5"/>
        <v>0</v>
      </c>
      <c r="AE74" s="21">
        <f t="shared" si="6"/>
        <v>1.483468993</v>
      </c>
      <c r="AF74" s="13"/>
      <c r="AG74" s="14"/>
      <c r="AH74" s="14"/>
    </row>
    <row r="75" spans="1:34" x14ac:dyDescent="0.3">
      <c r="A75" s="11" t="s">
        <v>212</v>
      </c>
      <c r="B75" s="3">
        <v>0</v>
      </c>
      <c r="C75" s="1">
        <v>0</v>
      </c>
      <c r="D75" s="4">
        <v>0</v>
      </c>
      <c r="E75" s="3">
        <v>0</v>
      </c>
      <c r="F75" s="1">
        <v>0</v>
      </c>
      <c r="G75" s="4">
        <v>0</v>
      </c>
      <c r="H75" s="3">
        <v>0</v>
      </c>
      <c r="I75" s="1">
        <v>0</v>
      </c>
      <c r="J75" s="4">
        <v>112425.48999999999</v>
      </c>
      <c r="K75" s="3">
        <v>0</v>
      </c>
      <c r="L75" s="1">
        <v>0</v>
      </c>
      <c r="M75" s="4">
        <v>0</v>
      </c>
      <c r="N75" s="3">
        <v>0</v>
      </c>
      <c r="O75" s="1">
        <v>0</v>
      </c>
      <c r="P75" s="4">
        <v>295</v>
      </c>
      <c r="Q75" s="3">
        <v>0</v>
      </c>
      <c r="R75" s="1">
        <v>0</v>
      </c>
      <c r="S75" s="4">
        <v>11650</v>
      </c>
      <c r="T75" s="3">
        <v>0</v>
      </c>
      <c r="U75" s="1">
        <v>97585.21</v>
      </c>
      <c r="V75" s="4">
        <v>51587.412339999995</v>
      </c>
      <c r="W75" s="3">
        <v>0</v>
      </c>
      <c r="X75" s="1">
        <v>0</v>
      </c>
      <c r="Y75" s="4">
        <v>0</v>
      </c>
      <c r="Z75" s="3">
        <f t="shared" si="7"/>
        <v>0</v>
      </c>
      <c r="AA75" s="1">
        <f t="shared" si="7"/>
        <v>97585.21</v>
      </c>
      <c r="AB75" s="4">
        <f t="shared" si="7"/>
        <v>175957.90233999997</v>
      </c>
      <c r="AC75" s="1">
        <f t="shared" si="8"/>
        <v>0</v>
      </c>
      <c r="AD75" s="1">
        <f t="shared" si="5"/>
        <v>97.585210000000004</v>
      </c>
      <c r="AE75" s="1">
        <f t="shared" si="6"/>
        <v>175.95790233999998</v>
      </c>
      <c r="AF75" s="13"/>
      <c r="AG75" s="14"/>
      <c r="AH75" s="14"/>
    </row>
    <row r="76" spans="1:34" x14ac:dyDescent="0.3">
      <c r="A76" s="19" t="s">
        <v>213</v>
      </c>
      <c r="B76" s="20">
        <v>0</v>
      </c>
      <c r="C76" s="21">
        <v>0</v>
      </c>
      <c r="D76" s="22">
        <v>0</v>
      </c>
      <c r="E76" s="20">
        <v>0</v>
      </c>
      <c r="F76" s="21">
        <v>6871.42</v>
      </c>
      <c r="G76" s="22">
        <v>0</v>
      </c>
      <c r="H76" s="20">
        <v>0</v>
      </c>
      <c r="I76" s="21">
        <v>0</v>
      </c>
      <c r="J76" s="22">
        <v>329.38</v>
      </c>
      <c r="K76" s="20">
        <v>0</v>
      </c>
      <c r="L76" s="21">
        <v>0</v>
      </c>
      <c r="M76" s="22">
        <v>0</v>
      </c>
      <c r="N76" s="20">
        <v>0</v>
      </c>
      <c r="O76" s="21">
        <v>0</v>
      </c>
      <c r="P76" s="22">
        <v>0</v>
      </c>
      <c r="Q76" s="20">
        <v>0</v>
      </c>
      <c r="R76" s="21">
        <v>1877.6</v>
      </c>
      <c r="S76" s="22">
        <v>0</v>
      </c>
      <c r="T76" s="20">
        <v>0</v>
      </c>
      <c r="U76" s="21">
        <v>0</v>
      </c>
      <c r="V76" s="22">
        <v>51.8</v>
      </c>
      <c r="W76" s="20">
        <v>0</v>
      </c>
      <c r="X76" s="21">
        <v>0</v>
      </c>
      <c r="Y76" s="22">
        <v>0</v>
      </c>
      <c r="Z76" s="20">
        <f t="shared" si="7"/>
        <v>0</v>
      </c>
      <c r="AA76" s="21">
        <f t="shared" si="7"/>
        <v>8749.02</v>
      </c>
      <c r="AB76" s="22">
        <f t="shared" si="7"/>
        <v>381.18</v>
      </c>
      <c r="AC76" s="21">
        <f t="shared" si="8"/>
        <v>0</v>
      </c>
      <c r="AD76" s="21">
        <f t="shared" si="5"/>
        <v>8.7490199999999998</v>
      </c>
      <c r="AE76" s="21">
        <f t="shared" si="6"/>
        <v>0.38118000000000002</v>
      </c>
      <c r="AF76" s="13"/>
      <c r="AG76" s="14"/>
      <c r="AH76" s="14"/>
    </row>
    <row r="77" spans="1:34" x14ac:dyDescent="0.3">
      <c r="A77" s="11" t="s">
        <v>214</v>
      </c>
      <c r="B77" s="3">
        <v>0</v>
      </c>
      <c r="C77" s="1">
        <v>0</v>
      </c>
      <c r="D77" s="4">
        <v>0</v>
      </c>
      <c r="E77" s="3">
        <v>0</v>
      </c>
      <c r="F77" s="1">
        <v>0</v>
      </c>
      <c r="G77" s="4">
        <v>0</v>
      </c>
      <c r="H77" s="3">
        <v>0</v>
      </c>
      <c r="I77" s="1">
        <v>0</v>
      </c>
      <c r="J77" s="4">
        <v>46528.36</v>
      </c>
      <c r="K77" s="3">
        <v>0</v>
      </c>
      <c r="L77" s="1">
        <v>0</v>
      </c>
      <c r="M77" s="4">
        <v>14</v>
      </c>
      <c r="N77" s="3">
        <v>0</v>
      </c>
      <c r="O77" s="1">
        <v>0</v>
      </c>
      <c r="P77" s="4">
        <v>0</v>
      </c>
      <c r="Q77" s="3">
        <v>0</v>
      </c>
      <c r="R77" s="1">
        <v>0</v>
      </c>
      <c r="S77" s="4">
        <v>2534.0100000000002</v>
      </c>
      <c r="T77" s="3">
        <v>0</v>
      </c>
      <c r="U77" s="1">
        <v>0</v>
      </c>
      <c r="V77" s="4">
        <v>4251.04</v>
      </c>
      <c r="W77" s="3">
        <v>0</v>
      </c>
      <c r="X77" s="1">
        <v>0</v>
      </c>
      <c r="Y77" s="4">
        <v>0</v>
      </c>
      <c r="Z77" s="3">
        <f t="shared" si="7"/>
        <v>0</v>
      </c>
      <c r="AA77" s="1">
        <f t="shared" si="7"/>
        <v>0</v>
      </c>
      <c r="AB77" s="4">
        <f t="shared" si="7"/>
        <v>53327.41</v>
      </c>
      <c r="AC77" s="1">
        <f t="shared" si="8"/>
        <v>0</v>
      </c>
      <c r="AD77" s="1">
        <f t="shared" si="5"/>
        <v>0</v>
      </c>
      <c r="AE77" s="1">
        <f t="shared" si="6"/>
        <v>53.32741</v>
      </c>
      <c r="AF77" s="13"/>
      <c r="AG77" s="14"/>
      <c r="AH77" s="14"/>
    </row>
    <row r="78" spans="1:34" x14ac:dyDescent="0.3">
      <c r="A78" s="19" t="s">
        <v>215</v>
      </c>
      <c r="B78" s="20">
        <v>0</v>
      </c>
      <c r="C78" s="21">
        <v>0</v>
      </c>
      <c r="D78" s="22">
        <v>0</v>
      </c>
      <c r="E78" s="20">
        <v>0</v>
      </c>
      <c r="F78" s="21">
        <v>0</v>
      </c>
      <c r="G78" s="22">
        <v>0</v>
      </c>
      <c r="H78" s="20">
        <v>0</v>
      </c>
      <c r="I78" s="21">
        <v>0</v>
      </c>
      <c r="J78" s="22">
        <v>11.2</v>
      </c>
      <c r="K78" s="20">
        <v>0</v>
      </c>
      <c r="L78" s="21">
        <v>0</v>
      </c>
      <c r="M78" s="22">
        <v>0</v>
      </c>
      <c r="N78" s="20">
        <v>0</v>
      </c>
      <c r="O78" s="21">
        <v>0</v>
      </c>
      <c r="P78" s="22">
        <v>0</v>
      </c>
      <c r="Q78" s="20">
        <v>0</v>
      </c>
      <c r="R78" s="21">
        <v>0</v>
      </c>
      <c r="S78" s="22">
        <v>0</v>
      </c>
      <c r="T78" s="20">
        <v>0</v>
      </c>
      <c r="U78" s="21">
        <v>0</v>
      </c>
      <c r="V78" s="22">
        <v>310</v>
      </c>
      <c r="W78" s="20">
        <v>0</v>
      </c>
      <c r="X78" s="21">
        <v>0</v>
      </c>
      <c r="Y78" s="22">
        <v>0</v>
      </c>
      <c r="Z78" s="20">
        <f t="shared" si="7"/>
        <v>0</v>
      </c>
      <c r="AA78" s="21">
        <f t="shared" si="7"/>
        <v>0</v>
      </c>
      <c r="AB78" s="22">
        <f t="shared" si="7"/>
        <v>321.2</v>
      </c>
      <c r="AC78" s="21">
        <f t="shared" si="8"/>
        <v>0</v>
      </c>
      <c r="AD78" s="21">
        <f t="shared" si="5"/>
        <v>0</v>
      </c>
      <c r="AE78" s="21">
        <f t="shared" si="6"/>
        <v>0.32119999999999999</v>
      </c>
      <c r="AF78" s="13"/>
      <c r="AG78" s="14"/>
      <c r="AH78" s="14"/>
    </row>
    <row r="79" spans="1:34" x14ac:dyDescent="0.3">
      <c r="A79" s="11" t="s">
        <v>216</v>
      </c>
      <c r="B79" s="3">
        <v>0</v>
      </c>
      <c r="C79" s="1">
        <v>0</v>
      </c>
      <c r="D79" s="4">
        <v>0</v>
      </c>
      <c r="E79" s="3">
        <v>0</v>
      </c>
      <c r="F79" s="1">
        <v>0</v>
      </c>
      <c r="G79" s="4">
        <v>0</v>
      </c>
      <c r="H79" s="3">
        <v>0</v>
      </c>
      <c r="I79" s="1">
        <v>0</v>
      </c>
      <c r="J79" s="4">
        <v>17375.740000000002</v>
      </c>
      <c r="K79" s="3">
        <v>0</v>
      </c>
      <c r="L79" s="1">
        <v>0</v>
      </c>
      <c r="M79" s="4">
        <v>37</v>
      </c>
      <c r="N79" s="3">
        <v>0</v>
      </c>
      <c r="O79" s="1">
        <v>0</v>
      </c>
      <c r="P79" s="4">
        <v>0</v>
      </c>
      <c r="Q79" s="3">
        <v>0</v>
      </c>
      <c r="R79" s="1">
        <v>0</v>
      </c>
      <c r="S79" s="4">
        <v>0</v>
      </c>
      <c r="T79" s="3">
        <v>0</v>
      </c>
      <c r="U79" s="1">
        <v>38.28</v>
      </c>
      <c r="V79" s="4">
        <v>6702.0961239999997</v>
      </c>
      <c r="W79" s="3">
        <v>0</v>
      </c>
      <c r="X79" s="1">
        <v>0</v>
      </c>
      <c r="Y79" s="4">
        <v>0</v>
      </c>
      <c r="Z79" s="3">
        <f t="shared" si="7"/>
        <v>0</v>
      </c>
      <c r="AA79" s="1">
        <f t="shared" si="7"/>
        <v>38.28</v>
      </c>
      <c r="AB79" s="4">
        <f t="shared" si="7"/>
        <v>24114.836124000001</v>
      </c>
      <c r="AC79" s="1">
        <f t="shared" si="8"/>
        <v>0</v>
      </c>
      <c r="AD79" s="1">
        <f t="shared" si="5"/>
        <v>3.8280000000000002E-2</v>
      </c>
      <c r="AE79" s="1">
        <f t="shared" si="6"/>
        <v>24.114836124</v>
      </c>
      <c r="AF79" s="13"/>
      <c r="AG79" s="14"/>
      <c r="AH79" s="14"/>
    </row>
    <row r="80" spans="1:34" x14ac:dyDescent="0.3">
      <c r="A80" s="19" t="s">
        <v>217</v>
      </c>
      <c r="B80" s="20">
        <v>0</v>
      </c>
      <c r="C80" s="21">
        <v>0</v>
      </c>
      <c r="D80" s="22">
        <v>0</v>
      </c>
      <c r="E80" s="20">
        <v>0</v>
      </c>
      <c r="F80" s="21">
        <v>0</v>
      </c>
      <c r="G80" s="22">
        <v>1430</v>
      </c>
      <c r="H80" s="20">
        <v>0</v>
      </c>
      <c r="I80" s="21">
        <v>0</v>
      </c>
      <c r="J80" s="22">
        <v>5492.81</v>
      </c>
      <c r="K80" s="20">
        <v>0</v>
      </c>
      <c r="L80" s="21">
        <v>0</v>
      </c>
      <c r="M80" s="22">
        <v>0</v>
      </c>
      <c r="N80" s="20">
        <v>0</v>
      </c>
      <c r="O80" s="21">
        <v>0</v>
      </c>
      <c r="P80" s="22">
        <v>0</v>
      </c>
      <c r="Q80" s="20">
        <v>0</v>
      </c>
      <c r="R80" s="21">
        <v>0</v>
      </c>
      <c r="S80" s="22">
        <v>56.69</v>
      </c>
      <c r="T80" s="20">
        <v>0</v>
      </c>
      <c r="U80" s="21">
        <v>0</v>
      </c>
      <c r="V80" s="22">
        <v>9443.8109332000004</v>
      </c>
      <c r="W80" s="20">
        <v>0</v>
      </c>
      <c r="X80" s="21">
        <v>0</v>
      </c>
      <c r="Y80" s="22">
        <v>0</v>
      </c>
      <c r="Z80" s="20">
        <f t="shared" si="7"/>
        <v>0</v>
      </c>
      <c r="AA80" s="21">
        <f t="shared" si="7"/>
        <v>0</v>
      </c>
      <c r="AB80" s="22">
        <f t="shared" si="7"/>
        <v>16423.310933200002</v>
      </c>
      <c r="AC80" s="21">
        <f t="shared" si="8"/>
        <v>0</v>
      </c>
      <c r="AD80" s="21">
        <f t="shared" si="5"/>
        <v>0</v>
      </c>
      <c r="AE80" s="21">
        <f t="shared" si="6"/>
        <v>16.423310933200003</v>
      </c>
      <c r="AF80" s="13"/>
      <c r="AG80" s="14"/>
      <c r="AH80" s="14"/>
    </row>
    <row r="81" spans="1:34" x14ac:dyDescent="0.3">
      <c r="A81" s="11" t="s">
        <v>218</v>
      </c>
      <c r="B81" s="3">
        <v>0</v>
      </c>
      <c r="C81" s="1">
        <v>0</v>
      </c>
      <c r="D81" s="4">
        <v>0</v>
      </c>
      <c r="E81" s="3">
        <v>0</v>
      </c>
      <c r="F81" s="1">
        <v>0</v>
      </c>
      <c r="G81" s="4">
        <v>0</v>
      </c>
      <c r="H81" s="3">
        <v>0</v>
      </c>
      <c r="I81" s="1">
        <v>0</v>
      </c>
      <c r="J81" s="4">
        <v>0</v>
      </c>
      <c r="K81" s="3">
        <v>0</v>
      </c>
      <c r="L81" s="1">
        <v>0</v>
      </c>
      <c r="M81" s="4">
        <v>0</v>
      </c>
      <c r="N81" s="3">
        <v>0</v>
      </c>
      <c r="O81" s="1">
        <v>0</v>
      </c>
      <c r="P81" s="4">
        <v>0</v>
      </c>
      <c r="Q81" s="3">
        <v>0</v>
      </c>
      <c r="R81" s="1">
        <v>0</v>
      </c>
      <c r="S81" s="4">
        <v>0</v>
      </c>
      <c r="T81" s="3">
        <v>0</v>
      </c>
      <c r="U81" s="1">
        <v>0</v>
      </c>
      <c r="V81" s="4">
        <v>380.72541699999903</v>
      </c>
      <c r="W81" s="3">
        <v>0</v>
      </c>
      <c r="X81" s="1">
        <v>0</v>
      </c>
      <c r="Y81" s="4">
        <v>0</v>
      </c>
      <c r="Z81" s="3">
        <f t="shared" si="7"/>
        <v>0</v>
      </c>
      <c r="AA81" s="1">
        <f t="shared" si="7"/>
        <v>0</v>
      </c>
      <c r="AB81" s="4">
        <f t="shared" si="7"/>
        <v>380.72541699999903</v>
      </c>
      <c r="AC81" s="1">
        <f t="shared" si="8"/>
        <v>0</v>
      </c>
      <c r="AD81" s="1">
        <f t="shared" si="5"/>
        <v>0</v>
      </c>
      <c r="AE81" s="1">
        <f t="shared" si="6"/>
        <v>0.38072541699999901</v>
      </c>
      <c r="AF81" s="13"/>
      <c r="AG81" s="14"/>
      <c r="AH81" s="14"/>
    </row>
    <row r="82" spans="1:34" x14ac:dyDescent="0.3">
      <c r="A82" s="19" t="s">
        <v>219</v>
      </c>
      <c r="B82" s="20">
        <v>0</v>
      </c>
      <c r="C82" s="21">
        <v>491.6</v>
      </c>
      <c r="D82" s="22">
        <v>0</v>
      </c>
      <c r="E82" s="20">
        <v>0</v>
      </c>
      <c r="F82" s="21">
        <v>0</v>
      </c>
      <c r="G82" s="22">
        <v>0</v>
      </c>
      <c r="H82" s="20">
        <v>0</v>
      </c>
      <c r="I82" s="21">
        <v>0</v>
      </c>
      <c r="J82" s="22">
        <v>3123.8599999999997</v>
      </c>
      <c r="K82" s="20">
        <v>0</v>
      </c>
      <c r="L82" s="21">
        <v>0</v>
      </c>
      <c r="M82" s="22">
        <v>566.70299999999997</v>
      </c>
      <c r="N82" s="20">
        <v>0</v>
      </c>
      <c r="O82" s="21">
        <v>367.1</v>
      </c>
      <c r="P82" s="22">
        <v>353</v>
      </c>
      <c r="Q82" s="20">
        <v>0</v>
      </c>
      <c r="R82" s="21">
        <v>0</v>
      </c>
      <c r="S82" s="22">
        <v>0</v>
      </c>
      <c r="T82" s="20">
        <v>0</v>
      </c>
      <c r="U82" s="21">
        <v>6743.79</v>
      </c>
      <c r="V82" s="22">
        <v>62212.674855999998</v>
      </c>
      <c r="W82" s="20">
        <v>0</v>
      </c>
      <c r="X82" s="21">
        <v>0</v>
      </c>
      <c r="Y82" s="22">
        <v>0</v>
      </c>
      <c r="Z82" s="20">
        <f t="shared" si="7"/>
        <v>0</v>
      </c>
      <c r="AA82" s="21">
        <f t="shared" si="7"/>
        <v>7602.49</v>
      </c>
      <c r="AB82" s="22">
        <f t="shared" si="7"/>
        <v>66256.237855999992</v>
      </c>
      <c r="AC82" s="21">
        <f t="shared" si="8"/>
        <v>0</v>
      </c>
      <c r="AD82" s="21">
        <f t="shared" si="5"/>
        <v>7.6024899999999995</v>
      </c>
      <c r="AE82" s="21">
        <f t="shared" si="6"/>
        <v>66.256237855999998</v>
      </c>
      <c r="AF82" s="13"/>
      <c r="AG82" s="14"/>
      <c r="AH82" s="14"/>
    </row>
    <row r="83" spans="1:34" x14ac:dyDescent="0.3">
      <c r="A83" s="11" t="s">
        <v>220</v>
      </c>
      <c r="B83" s="3">
        <v>0</v>
      </c>
      <c r="C83" s="1">
        <v>0</v>
      </c>
      <c r="D83" s="4">
        <v>0</v>
      </c>
      <c r="E83" s="3">
        <v>0</v>
      </c>
      <c r="F83" s="1">
        <v>0</v>
      </c>
      <c r="G83" s="4">
        <v>0</v>
      </c>
      <c r="H83" s="3">
        <v>0</v>
      </c>
      <c r="I83" s="1">
        <v>0</v>
      </c>
      <c r="J83" s="4">
        <v>138944.41</v>
      </c>
      <c r="K83" s="3">
        <v>0</v>
      </c>
      <c r="L83" s="1">
        <v>0</v>
      </c>
      <c r="M83" s="4">
        <v>97</v>
      </c>
      <c r="N83" s="3">
        <v>0</v>
      </c>
      <c r="O83" s="1">
        <v>0</v>
      </c>
      <c r="P83" s="4">
        <v>13.9</v>
      </c>
      <c r="Q83" s="3">
        <v>0</v>
      </c>
      <c r="R83" s="1">
        <v>0</v>
      </c>
      <c r="S83" s="4">
        <v>0</v>
      </c>
      <c r="T83" s="3">
        <v>0</v>
      </c>
      <c r="U83" s="1">
        <v>4055.39</v>
      </c>
      <c r="V83" s="4">
        <v>70907.201891999997</v>
      </c>
      <c r="W83" s="3">
        <v>0</v>
      </c>
      <c r="X83" s="1">
        <v>0</v>
      </c>
      <c r="Y83" s="4">
        <v>0</v>
      </c>
      <c r="Z83" s="3">
        <f t="shared" si="7"/>
        <v>0</v>
      </c>
      <c r="AA83" s="1">
        <f t="shared" si="7"/>
        <v>4055.39</v>
      </c>
      <c r="AB83" s="4">
        <f t="shared" si="7"/>
        <v>209962.51189199998</v>
      </c>
      <c r="AC83" s="1">
        <f t="shared" si="8"/>
        <v>0</v>
      </c>
      <c r="AD83" s="1">
        <f t="shared" si="5"/>
        <v>4.0553900000000001</v>
      </c>
      <c r="AE83" s="1">
        <f t="shared" si="6"/>
        <v>209.96251189199998</v>
      </c>
      <c r="AF83" s="13"/>
      <c r="AG83" s="14"/>
      <c r="AH83" s="14"/>
    </row>
    <row r="84" spans="1:34" x14ac:dyDescent="0.3">
      <c r="A84" s="19" t="s">
        <v>221</v>
      </c>
      <c r="B84" s="20">
        <v>0</v>
      </c>
      <c r="C84" s="21">
        <v>0</v>
      </c>
      <c r="D84" s="22">
        <v>0</v>
      </c>
      <c r="E84" s="20">
        <v>0</v>
      </c>
      <c r="F84" s="21">
        <v>0</v>
      </c>
      <c r="G84" s="22">
        <v>0</v>
      </c>
      <c r="H84" s="20">
        <v>0</v>
      </c>
      <c r="I84" s="21">
        <v>0</v>
      </c>
      <c r="J84" s="22">
        <v>1622695.466</v>
      </c>
      <c r="K84" s="20">
        <v>0</v>
      </c>
      <c r="L84" s="21">
        <v>0</v>
      </c>
      <c r="M84" s="22">
        <v>822</v>
      </c>
      <c r="N84" s="20">
        <v>0</v>
      </c>
      <c r="O84" s="21">
        <v>0</v>
      </c>
      <c r="P84" s="22">
        <v>65922.8</v>
      </c>
      <c r="Q84" s="20">
        <v>0</v>
      </c>
      <c r="R84" s="21">
        <v>0</v>
      </c>
      <c r="S84" s="22">
        <v>21886.410799999998</v>
      </c>
      <c r="T84" s="20">
        <v>0</v>
      </c>
      <c r="U84" s="21">
        <v>154992.22</v>
      </c>
      <c r="V84" s="22">
        <v>143877.853191</v>
      </c>
      <c r="W84" s="20">
        <v>0</v>
      </c>
      <c r="X84" s="21">
        <v>0</v>
      </c>
      <c r="Y84" s="22">
        <v>0</v>
      </c>
      <c r="Z84" s="20">
        <f t="shared" si="7"/>
        <v>0</v>
      </c>
      <c r="AA84" s="21">
        <f t="shared" si="7"/>
        <v>154992.22</v>
      </c>
      <c r="AB84" s="22">
        <f t="shared" si="7"/>
        <v>1855204.529991</v>
      </c>
      <c r="AC84" s="21">
        <f t="shared" si="8"/>
        <v>0</v>
      </c>
      <c r="AD84" s="21">
        <f t="shared" si="5"/>
        <v>154.99222</v>
      </c>
      <c r="AE84" s="21">
        <f t="shared" si="6"/>
        <v>1855.2045299910001</v>
      </c>
      <c r="AF84" s="13"/>
      <c r="AG84" s="14"/>
      <c r="AH84" s="14"/>
    </row>
    <row r="85" spans="1:34" x14ac:dyDescent="0.3">
      <c r="A85" s="11" t="s">
        <v>222</v>
      </c>
      <c r="B85" s="3">
        <v>0</v>
      </c>
      <c r="C85" s="1">
        <v>0</v>
      </c>
      <c r="D85" s="4">
        <v>0</v>
      </c>
      <c r="E85" s="3">
        <v>0</v>
      </c>
      <c r="F85" s="1">
        <v>0</v>
      </c>
      <c r="G85" s="4">
        <v>0</v>
      </c>
      <c r="H85" s="3">
        <v>0</v>
      </c>
      <c r="I85" s="1">
        <v>0</v>
      </c>
      <c r="J85" s="4">
        <v>3817.86</v>
      </c>
      <c r="K85" s="3">
        <v>0</v>
      </c>
      <c r="L85" s="1">
        <v>0</v>
      </c>
      <c r="M85" s="4">
        <v>0</v>
      </c>
      <c r="N85" s="3">
        <v>0</v>
      </c>
      <c r="O85" s="1">
        <v>0</v>
      </c>
      <c r="P85" s="4">
        <v>0</v>
      </c>
      <c r="Q85" s="3">
        <v>0</v>
      </c>
      <c r="R85" s="1">
        <v>10059.129999999999</v>
      </c>
      <c r="S85" s="4">
        <v>4754.76</v>
      </c>
      <c r="T85" s="3">
        <v>0</v>
      </c>
      <c r="U85" s="1">
        <v>6695.52</v>
      </c>
      <c r="V85" s="4">
        <v>192.8</v>
      </c>
      <c r="W85" s="3">
        <v>0</v>
      </c>
      <c r="X85" s="1">
        <v>0</v>
      </c>
      <c r="Y85" s="4">
        <v>0</v>
      </c>
      <c r="Z85" s="3">
        <f t="shared" si="7"/>
        <v>0</v>
      </c>
      <c r="AA85" s="1">
        <f t="shared" si="7"/>
        <v>16754.650000000001</v>
      </c>
      <c r="AB85" s="4">
        <f t="shared" si="7"/>
        <v>8765.42</v>
      </c>
      <c r="AC85" s="1">
        <f t="shared" si="8"/>
        <v>0</v>
      </c>
      <c r="AD85" s="1">
        <f t="shared" si="5"/>
        <v>16.754650000000002</v>
      </c>
      <c r="AE85" s="1">
        <f t="shared" si="6"/>
        <v>8.7654200000000007</v>
      </c>
      <c r="AF85" s="13"/>
      <c r="AG85" s="14"/>
      <c r="AH85" s="14"/>
    </row>
    <row r="86" spans="1:34" x14ac:dyDescent="0.3">
      <c r="A86" s="19" t="s">
        <v>223</v>
      </c>
      <c r="B86" s="20">
        <v>0</v>
      </c>
      <c r="C86" s="21">
        <v>0</v>
      </c>
      <c r="D86" s="22">
        <v>0</v>
      </c>
      <c r="E86" s="20">
        <v>0</v>
      </c>
      <c r="F86" s="21">
        <v>0</v>
      </c>
      <c r="G86" s="22">
        <v>0</v>
      </c>
      <c r="H86" s="20">
        <v>0</v>
      </c>
      <c r="I86" s="21">
        <v>0</v>
      </c>
      <c r="J86" s="22">
        <v>1306.5300000000002</v>
      </c>
      <c r="K86" s="20">
        <v>0</v>
      </c>
      <c r="L86" s="21">
        <v>0</v>
      </c>
      <c r="M86" s="22">
        <v>0</v>
      </c>
      <c r="N86" s="20">
        <v>0</v>
      </c>
      <c r="O86" s="21">
        <v>0</v>
      </c>
      <c r="P86" s="22">
        <v>0</v>
      </c>
      <c r="Q86" s="20">
        <v>0</v>
      </c>
      <c r="R86" s="21">
        <v>0</v>
      </c>
      <c r="S86" s="22">
        <v>0</v>
      </c>
      <c r="T86" s="20">
        <v>0</v>
      </c>
      <c r="U86" s="21">
        <v>0</v>
      </c>
      <c r="V86" s="22">
        <v>736.18000000000006</v>
      </c>
      <c r="W86" s="20">
        <v>0</v>
      </c>
      <c r="X86" s="21">
        <v>0</v>
      </c>
      <c r="Y86" s="22">
        <v>0</v>
      </c>
      <c r="Z86" s="20">
        <f t="shared" si="7"/>
        <v>0</v>
      </c>
      <c r="AA86" s="21">
        <f t="shared" si="7"/>
        <v>0</v>
      </c>
      <c r="AB86" s="22">
        <f t="shared" si="7"/>
        <v>2042.7100000000003</v>
      </c>
      <c r="AC86" s="21">
        <f t="shared" si="8"/>
        <v>0</v>
      </c>
      <c r="AD86" s="21">
        <f t="shared" si="5"/>
        <v>0</v>
      </c>
      <c r="AE86" s="21">
        <f t="shared" si="6"/>
        <v>2.0427100000000005</v>
      </c>
      <c r="AF86" s="13"/>
      <c r="AG86" s="14"/>
      <c r="AH86" s="14"/>
    </row>
    <row r="87" spans="1:34" x14ac:dyDescent="0.3">
      <c r="A87" s="11" t="s">
        <v>293</v>
      </c>
      <c r="B87" s="3">
        <v>0</v>
      </c>
      <c r="C87" s="1">
        <v>0</v>
      </c>
      <c r="D87" s="4">
        <v>0</v>
      </c>
      <c r="E87" s="3">
        <v>0</v>
      </c>
      <c r="F87" s="1">
        <v>0</v>
      </c>
      <c r="G87" s="4">
        <v>0</v>
      </c>
      <c r="H87" s="3">
        <v>0</v>
      </c>
      <c r="I87" s="1">
        <v>0</v>
      </c>
      <c r="J87" s="4">
        <v>3.85</v>
      </c>
      <c r="K87" s="3">
        <v>0</v>
      </c>
      <c r="L87" s="1">
        <v>0</v>
      </c>
      <c r="M87" s="4">
        <v>0</v>
      </c>
      <c r="N87" s="3">
        <v>0</v>
      </c>
      <c r="O87" s="1">
        <v>0</v>
      </c>
      <c r="P87" s="4">
        <v>0</v>
      </c>
      <c r="Q87" s="3">
        <v>0</v>
      </c>
      <c r="R87" s="1">
        <v>0</v>
      </c>
      <c r="S87" s="4">
        <v>0</v>
      </c>
      <c r="T87" s="3">
        <v>0</v>
      </c>
      <c r="U87" s="1">
        <v>0</v>
      </c>
      <c r="V87" s="4">
        <v>0</v>
      </c>
      <c r="W87" s="3">
        <v>0</v>
      </c>
      <c r="X87" s="1">
        <v>0</v>
      </c>
      <c r="Y87" s="4">
        <v>0</v>
      </c>
      <c r="Z87" s="3">
        <f t="shared" si="7"/>
        <v>0</v>
      </c>
      <c r="AA87" s="1">
        <f t="shared" si="7"/>
        <v>0</v>
      </c>
      <c r="AB87" s="4">
        <f t="shared" si="7"/>
        <v>3.85</v>
      </c>
      <c r="AC87" s="1">
        <f t="shared" si="8"/>
        <v>0</v>
      </c>
      <c r="AD87" s="1">
        <f t="shared" si="5"/>
        <v>0</v>
      </c>
      <c r="AE87" s="1">
        <f t="shared" si="6"/>
        <v>3.8500000000000001E-3</v>
      </c>
      <c r="AF87" s="13"/>
      <c r="AG87" s="14"/>
      <c r="AH87" s="14"/>
    </row>
    <row r="88" spans="1:34" x14ac:dyDescent="0.3">
      <c r="A88" s="19" t="s">
        <v>224</v>
      </c>
      <c r="B88" s="20">
        <v>0</v>
      </c>
      <c r="C88" s="21">
        <v>0</v>
      </c>
      <c r="D88" s="22">
        <v>0</v>
      </c>
      <c r="E88" s="20">
        <v>0</v>
      </c>
      <c r="F88" s="21">
        <v>0</v>
      </c>
      <c r="G88" s="22">
        <v>0</v>
      </c>
      <c r="H88" s="20">
        <v>0</v>
      </c>
      <c r="I88" s="21">
        <v>0</v>
      </c>
      <c r="J88" s="22">
        <v>110.79</v>
      </c>
      <c r="K88" s="20">
        <v>0</v>
      </c>
      <c r="L88" s="21">
        <v>0</v>
      </c>
      <c r="M88" s="22">
        <v>0</v>
      </c>
      <c r="N88" s="20">
        <v>0</v>
      </c>
      <c r="O88" s="21">
        <v>0</v>
      </c>
      <c r="P88" s="22">
        <v>0</v>
      </c>
      <c r="Q88" s="20">
        <v>0</v>
      </c>
      <c r="R88" s="21">
        <v>0</v>
      </c>
      <c r="S88" s="22">
        <v>0</v>
      </c>
      <c r="T88" s="20">
        <v>0</v>
      </c>
      <c r="U88" s="21">
        <v>0</v>
      </c>
      <c r="V88" s="22">
        <v>586.57418000000007</v>
      </c>
      <c r="W88" s="20">
        <v>0</v>
      </c>
      <c r="X88" s="21">
        <v>0</v>
      </c>
      <c r="Y88" s="22">
        <v>0</v>
      </c>
      <c r="Z88" s="20">
        <f t="shared" si="7"/>
        <v>0</v>
      </c>
      <c r="AA88" s="21">
        <f t="shared" si="7"/>
        <v>0</v>
      </c>
      <c r="AB88" s="22">
        <f t="shared" si="7"/>
        <v>697.36418000000003</v>
      </c>
      <c r="AC88" s="21">
        <f t="shared" si="8"/>
        <v>0</v>
      </c>
      <c r="AD88" s="21">
        <f t="shared" si="5"/>
        <v>0</v>
      </c>
      <c r="AE88" s="21">
        <f t="shared" si="6"/>
        <v>0.69736418</v>
      </c>
      <c r="AF88" s="13"/>
      <c r="AG88" s="14"/>
      <c r="AH88" s="14"/>
    </row>
    <row r="89" spans="1:34" x14ac:dyDescent="0.3">
      <c r="A89" s="11" t="s">
        <v>225</v>
      </c>
      <c r="B89" s="3">
        <v>0</v>
      </c>
      <c r="C89" s="1">
        <v>0</v>
      </c>
      <c r="D89" s="4">
        <v>0</v>
      </c>
      <c r="E89" s="3">
        <v>0</v>
      </c>
      <c r="F89" s="1">
        <v>99.421999999999997</v>
      </c>
      <c r="G89" s="4">
        <v>0</v>
      </c>
      <c r="H89" s="3">
        <v>0</v>
      </c>
      <c r="I89" s="1">
        <v>0</v>
      </c>
      <c r="J89" s="4">
        <v>3626.8500000000004</v>
      </c>
      <c r="K89" s="3">
        <v>0</v>
      </c>
      <c r="L89" s="1">
        <v>0</v>
      </c>
      <c r="M89" s="4">
        <v>248</v>
      </c>
      <c r="N89" s="3">
        <v>0</v>
      </c>
      <c r="O89" s="1">
        <v>0</v>
      </c>
      <c r="P89" s="4">
        <v>29085</v>
      </c>
      <c r="Q89" s="3">
        <v>0</v>
      </c>
      <c r="R89" s="1">
        <v>0</v>
      </c>
      <c r="S89" s="4">
        <v>4.3544867612949523E-4</v>
      </c>
      <c r="T89" s="3">
        <v>0</v>
      </c>
      <c r="U89" s="1">
        <v>11535.9</v>
      </c>
      <c r="V89" s="4">
        <v>259333.49000000002</v>
      </c>
      <c r="W89" s="3">
        <v>0</v>
      </c>
      <c r="X89" s="1">
        <v>0</v>
      </c>
      <c r="Y89" s="4">
        <v>0</v>
      </c>
      <c r="Z89" s="3">
        <f t="shared" si="7"/>
        <v>0</v>
      </c>
      <c r="AA89" s="1">
        <f t="shared" si="7"/>
        <v>11635.322</v>
      </c>
      <c r="AB89" s="4">
        <f t="shared" si="7"/>
        <v>292293.34043544868</v>
      </c>
      <c r="AC89" s="1">
        <f t="shared" si="8"/>
        <v>0</v>
      </c>
      <c r="AD89" s="1">
        <f t="shared" si="5"/>
        <v>11.635322</v>
      </c>
      <c r="AE89" s="1">
        <f t="shared" si="6"/>
        <v>292.29334043544867</v>
      </c>
      <c r="AF89" s="13"/>
      <c r="AG89" s="14"/>
      <c r="AH89" s="14"/>
    </row>
    <row r="90" spans="1:34" x14ac:dyDescent="0.3">
      <c r="A90" s="19" t="s">
        <v>226</v>
      </c>
      <c r="B90" s="20">
        <v>0</v>
      </c>
      <c r="C90" s="21">
        <v>0</v>
      </c>
      <c r="D90" s="22">
        <v>0</v>
      </c>
      <c r="E90" s="20">
        <v>0</v>
      </c>
      <c r="F90" s="21">
        <v>0</v>
      </c>
      <c r="G90" s="22">
        <v>0</v>
      </c>
      <c r="H90" s="20">
        <v>0</v>
      </c>
      <c r="I90" s="21">
        <v>0</v>
      </c>
      <c r="J90" s="22">
        <v>52.86</v>
      </c>
      <c r="K90" s="20">
        <v>0</v>
      </c>
      <c r="L90" s="21">
        <v>0</v>
      </c>
      <c r="M90" s="22">
        <v>0</v>
      </c>
      <c r="N90" s="20">
        <v>0</v>
      </c>
      <c r="O90" s="21">
        <v>0</v>
      </c>
      <c r="P90" s="22">
        <v>0</v>
      </c>
      <c r="Q90" s="20">
        <v>0</v>
      </c>
      <c r="R90" s="21">
        <v>0</v>
      </c>
      <c r="S90" s="22">
        <v>0</v>
      </c>
      <c r="T90" s="20">
        <v>0</v>
      </c>
      <c r="U90" s="21">
        <v>0</v>
      </c>
      <c r="V90" s="22">
        <v>49.06</v>
      </c>
      <c r="W90" s="20">
        <v>0</v>
      </c>
      <c r="X90" s="21">
        <v>0</v>
      </c>
      <c r="Y90" s="22">
        <v>0</v>
      </c>
      <c r="Z90" s="20">
        <f t="shared" si="7"/>
        <v>0</v>
      </c>
      <c r="AA90" s="21">
        <f t="shared" si="7"/>
        <v>0</v>
      </c>
      <c r="AB90" s="22">
        <f t="shared" si="7"/>
        <v>101.92</v>
      </c>
      <c r="AC90" s="21">
        <f t="shared" si="8"/>
        <v>0</v>
      </c>
      <c r="AD90" s="21">
        <f t="shared" si="5"/>
        <v>0</v>
      </c>
      <c r="AE90" s="21">
        <f t="shared" si="6"/>
        <v>0.10192</v>
      </c>
      <c r="AF90" s="13"/>
      <c r="AG90" s="14"/>
      <c r="AH90" s="14"/>
    </row>
    <row r="91" spans="1:34" x14ac:dyDescent="0.3">
      <c r="A91" s="11" t="s">
        <v>227</v>
      </c>
      <c r="B91" s="3">
        <v>0</v>
      </c>
      <c r="C91" s="1">
        <v>0</v>
      </c>
      <c r="D91" s="4">
        <v>0</v>
      </c>
      <c r="E91" s="3">
        <v>0</v>
      </c>
      <c r="F91" s="1">
        <v>0</v>
      </c>
      <c r="G91" s="4">
        <v>0</v>
      </c>
      <c r="H91" s="3">
        <v>0</v>
      </c>
      <c r="I91" s="1">
        <v>0</v>
      </c>
      <c r="J91" s="4">
        <v>474.3</v>
      </c>
      <c r="K91" s="3">
        <v>0</v>
      </c>
      <c r="L91" s="1">
        <v>0</v>
      </c>
      <c r="M91" s="4">
        <v>0</v>
      </c>
      <c r="N91" s="3">
        <v>0</v>
      </c>
      <c r="O91" s="1">
        <v>0</v>
      </c>
      <c r="P91" s="4">
        <v>120</v>
      </c>
      <c r="Q91" s="3">
        <v>0</v>
      </c>
      <c r="R91" s="1">
        <v>0</v>
      </c>
      <c r="S91" s="4">
        <v>8.0495798130223825E-2</v>
      </c>
      <c r="T91" s="3">
        <v>0</v>
      </c>
      <c r="U91" s="1">
        <v>0</v>
      </c>
      <c r="V91" s="4">
        <v>0</v>
      </c>
      <c r="W91" s="3">
        <v>0</v>
      </c>
      <c r="X91" s="1">
        <v>0</v>
      </c>
      <c r="Y91" s="4">
        <v>0</v>
      </c>
      <c r="Z91" s="3">
        <f t="shared" si="7"/>
        <v>0</v>
      </c>
      <c r="AA91" s="1">
        <f t="shared" si="7"/>
        <v>0</v>
      </c>
      <c r="AB91" s="4">
        <f t="shared" si="7"/>
        <v>594.38049579813014</v>
      </c>
      <c r="AC91" s="1">
        <f t="shared" si="8"/>
        <v>0</v>
      </c>
      <c r="AD91" s="1">
        <f t="shared" si="5"/>
        <v>0</v>
      </c>
      <c r="AE91" s="1">
        <f t="shared" si="6"/>
        <v>0.59438049579813013</v>
      </c>
      <c r="AF91" s="13"/>
      <c r="AG91" s="14"/>
      <c r="AH91" s="14"/>
    </row>
    <row r="92" spans="1:34" x14ac:dyDescent="0.3">
      <c r="A92" s="19" t="s">
        <v>228</v>
      </c>
      <c r="B92" s="20">
        <v>0</v>
      </c>
      <c r="C92" s="21">
        <v>0</v>
      </c>
      <c r="D92" s="22">
        <v>0</v>
      </c>
      <c r="E92" s="20">
        <v>0</v>
      </c>
      <c r="F92" s="21">
        <v>0</v>
      </c>
      <c r="G92" s="22">
        <v>0</v>
      </c>
      <c r="H92" s="20">
        <v>0</v>
      </c>
      <c r="I92" s="21">
        <v>0</v>
      </c>
      <c r="J92" s="22">
        <v>1423.91</v>
      </c>
      <c r="K92" s="20">
        <v>0</v>
      </c>
      <c r="L92" s="21">
        <v>0</v>
      </c>
      <c r="M92" s="22">
        <v>0</v>
      </c>
      <c r="N92" s="20">
        <v>0</v>
      </c>
      <c r="O92" s="21">
        <v>0</v>
      </c>
      <c r="P92" s="22">
        <v>0</v>
      </c>
      <c r="Q92" s="20">
        <v>0</v>
      </c>
      <c r="R92" s="21">
        <v>0</v>
      </c>
      <c r="S92" s="22">
        <v>384</v>
      </c>
      <c r="T92" s="20">
        <v>0</v>
      </c>
      <c r="U92" s="21">
        <v>0</v>
      </c>
      <c r="V92" s="22">
        <v>424.34783800000002</v>
      </c>
      <c r="W92" s="20">
        <v>0</v>
      </c>
      <c r="X92" s="21">
        <v>0</v>
      </c>
      <c r="Y92" s="22">
        <v>0</v>
      </c>
      <c r="Z92" s="20">
        <f t="shared" si="7"/>
        <v>0</v>
      </c>
      <c r="AA92" s="21">
        <f t="shared" si="7"/>
        <v>0</v>
      </c>
      <c r="AB92" s="22">
        <f t="shared" si="7"/>
        <v>2232.257838</v>
      </c>
      <c r="AC92" s="21">
        <f t="shared" si="8"/>
        <v>0</v>
      </c>
      <c r="AD92" s="21">
        <f t="shared" si="5"/>
        <v>0</v>
      </c>
      <c r="AE92" s="21">
        <f t="shared" si="6"/>
        <v>2.2322578379999998</v>
      </c>
      <c r="AF92" s="13"/>
      <c r="AG92" s="14"/>
      <c r="AH92" s="14"/>
    </row>
    <row r="93" spans="1:34" x14ac:dyDescent="0.3">
      <c r="A93" s="11" t="s">
        <v>229</v>
      </c>
      <c r="B93" s="3">
        <v>0</v>
      </c>
      <c r="C93" s="1">
        <v>0</v>
      </c>
      <c r="D93" s="4">
        <v>0</v>
      </c>
      <c r="E93" s="3">
        <v>0</v>
      </c>
      <c r="F93" s="1">
        <v>0</v>
      </c>
      <c r="G93" s="4">
        <v>0</v>
      </c>
      <c r="H93" s="3">
        <v>0</v>
      </c>
      <c r="I93" s="1">
        <v>0</v>
      </c>
      <c r="J93" s="4">
        <v>123.59</v>
      </c>
      <c r="K93" s="3">
        <v>0</v>
      </c>
      <c r="L93" s="1">
        <v>0</v>
      </c>
      <c r="M93" s="4">
        <v>0</v>
      </c>
      <c r="N93" s="3">
        <v>0</v>
      </c>
      <c r="O93" s="1">
        <v>0</v>
      </c>
      <c r="P93" s="4">
        <v>0</v>
      </c>
      <c r="Q93" s="3">
        <v>0</v>
      </c>
      <c r="R93" s="1">
        <v>0</v>
      </c>
      <c r="S93" s="4">
        <v>0</v>
      </c>
      <c r="T93" s="3">
        <v>0</v>
      </c>
      <c r="U93" s="1">
        <v>0</v>
      </c>
      <c r="V93" s="4">
        <v>274.04907300000002</v>
      </c>
      <c r="W93" s="3">
        <v>0</v>
      </c>
      <c r="X93" s="1">
        <v>0</v>
      </c>
      <c r="Y93" s="4">
        <v>0</v>
      </c>
      <c r="Z93" s="3">
        <f t="shared" si="7"/>
        <v>0</v>
      </c>
      <c r="AA93" s="1">
        <f t="shared" si="7"/>
        <v>0</v>
      </c>
      <c r="AB93" s="4">
        <f t="shared" si="7"/>
        <v>397.63907300000005</v>
      </c>
      <c r="AC93" s="1">
        <f t="shared" si="8"/>
        <v>0</v>
      </c>
      <c r="AD93" s="1">
        <f t="shared" si="5"/>
        <v>0</v>
      </c>
      <c r="AE93" s="1">
        <f t="shared" si="6"/>
        <v>0.39763907300000007</v>
      </c>
      <c r="AF93" s="13"/>
      <c r="AG93" s="14"/>
      <c r="AH93" s="14"/>
    </row>
    <row r="94" spans="1:34" x14ac:dyDescent="0.3">
      <c r="A94" s="19" t="s">
        <v>230</v>
      </c>
      <c r="B94" s="20">
        <v>0</v>
      </c>
      <c r="C94" s="21">
        <v>0</v>
      </c>
      <c r="D94" s="22">
        <v>0</v>
      </c>
      <c r="E94" s="20">
        <v>0</v>
      </c>
      <c r="F94" s="21">
        <v>0</v>
      </c>
      <c r="G94" s="22">
        <v>0</v>
      </c>
      <c r="H94" s="20">
        <v>0</v>
      </c>
      <c r="I94" s="21">
        <v>0</v>
      </c>
      <c r="J94" s="22">
        <v>7.33</v>
      </c>
      <c r="K94" s="20">
        <v>0</v>
      </c>
      <c r="L94" s="21">
        <v>0</v>
      </c>
      <c r="M94" s="22">
        <v>0</v>
      </c>
      <c r="N94" s="20">
        <v>0</v>
      </c>
      <c r="O94" s="21">
        <v>0</v>
      </c>
      <c r="P94" s="22">
        <v>0</v>
      </c>
      <c r="Q94" s="20">
        <v>0</v>
      </c>
      <c r="R94" s="21">
        <v>0</v>
      </c>
      <c r="S94" s="22">
        <v>0</v>
      </c>
      <c r="T94" s="20">
        <v>0</v>
      </c>
      <c r="U94" s="21">
        <v>0</v>
      </c>
      <c r="V94" s="22">
        <v>8.3740000000000006</v>
      </c>
      <c r="W94" s="20">
        <v>0</v>
      </c>
      <c r="X94" s="21">
        <v>0</v>
      </c>
      <c r="Y94" s="22">
        <v>0</v>
      </c>
      <c r="Z94" s="20">
        <f t="shared" si="7"/>
        <v>0</v>
      </c>
      <c r="AA94" s="21">
        <f t="shared" si="7"/>
        <v>0</v>
      </c>
      <c r="AB94" s="22">
        <f t="shared" si="7"/>
        <v>15.704000000000001</v>
      </c>
      <c r="AC94" s="21">
        <f t="shared" si="8"/>
        <v>0</v>
      </c>
      <c r="AD94" s="21">
        <f t="shared" si="5"/>
        <v>0</v>
      </c>
      <c r="AE94" s="21">
        <f t="shared" si="6"/>
        <v>1.5703999999999999E-2</v>
      </c>
      <c r="AF94" s="13"/>
      <c r="AG94" s="14"/>
      <c r="AH94" s="14"/>
    </row>
    <row r="95" spans="1:34" x14ac:dyDescent="0.3">
      <c r="A95" s="11" t="s">
        <v>231</v>
      </c>
      <c r="B95" s="3">
        <v>0</v>
      </c>
      <c r="C95" s="1">
        <v>0</v>
      </c>
      <c r="D95" s="4">
        <v>0</v>
      </c>
      <c r="E95" s="3">
        <v>0</v>
      </c>
      <c r="F95" s="1">
        <v>0</v>
      </c>
      <c r="G95" s="4">
        <v>0</v>
      </c>
      <c r="H95" s="3">
        <v>0</v>
      </c>
      <c r="I95" s="1">
        <v>0</v>
      </c>
      <c r="J95" s="4">
        <v>155.53</v>
      </c>
      <c r="K95" s="3">
        <v>0</v>
      </c>
      <c r="L95" s="1">
        <v>0</v>
      </c>
      <c r="M95" s="4">
        <v>0</v>
      </c>
      <c r="N95" s="3">
        <v>0</v>
      </c>
      <c r="O95" s="1">
        <v>0</v>
      </c>
      <c r="P95" s="4">
        <v>0</v>
      </c>
      <c r="Q95" s="3">
        <v>0</v>
      </c>
      <c r="R95" s="1">
        <v>0</v>
      </c>
      <c r="S95" s="4">
        <v>0</v>
      </c>
      <c r="T95" s="3">
        <v>0</v>
      </c>
      <c r="U95" s="1">
        <v>0</v>
      </c>
      <c r="V95" s="4">
        <v>0</v>
      </c>
      <c r="W95" s="3">
        <v>0</v>
      </c>
      <c r="X95" s="1">
        <v>0</v>
      </c>
      <c r="Y95" s="4">
        <v>0</v>
      </c>
      <c r="Z95" s="3">
        <f t="shared" si="7"/>
        <v>0</v>
      </c>
      <c r="AA95" s="1">
        <f t="shared" si="7"/>
        <v>0</v>
      </c>
      <c r="AB95" s="4">
        <f t="shared" si="7"/>
        <v>155.53</v>
      </c>
      <c r="AC95" s="1">
        <f t="shared" si="8"/>
        <v>0</v>
      </c>
      <c r="AD95" s="1">
        <f t="shared" si="5"/>
        <v>0</v>
      </c>
      <c r="AE95" s="1">
        <f t="shared" si="6"/>
        <v>0.15553</v>
      </c>
      <c r="AF95" s="13"/>
      <c r="AG95" s="14"/>
      <c r="AH95" s="14"/>
    </row>
    <row r="96" spans="1:34" x14ac:dyDescent="0.3">
      <c r="A96" s="19" t="s">
        <v>234</v>
      </c>
      <c r="B96" s="20">
        <v>0</v>
      </c>
      <c r="C96" s="21">
        <v>0</v>
      </c>
      <c r="D96" s="22">
        <v>0</v>
      </c>
      <c r="E96" s="20">
        <v>0</v>
      </c>
      <c r="F96" s="21">
        <v>0</v>
      </c>
      <c r="G96" s="22">
        <v>0</v>
      </c>
      <c r="H96" s="20">
        <v>0</v>
      </c>
      <c r="I96" s="21">
        <v>0</v>
      </c>
      <c r="J96" s="22">
        <v>108446.76</v>
      </c>
      <c r="K96" s="20">
        <v>0</v>
      </c>
      <c r="L96" s="21">
        <v>0</v>
      </c>
      <c r="M96" s="22">
        <v>14835</v>
      </c>
      <c r="N96" s="20">
        <v>0</v>
      </c>
      <c r="O96" s="21">
        <v>0</v>
      </c>
      <c r="P96" s="22">
        <v>0</v>
      </c>
      <c r="Q96" s="20">
        <v>0</v>
      </c>
      <c r="R96" s="21">
        <v>5505.08</v>
      </c>
      <c r="S96" s="22">
        <v>0.5</v>
      </c>
      <c r="T96" s="20">
        <v>0</v>
      </c>
      <c r="U96" s="21">
        <v>11004.4</v>
      </c>
      <c r="V96" s="22">
        <v>31039.144479999999</v>
      </c>
      <c r="W96" s="20">
        <v>0</v>
      </c>
      <c r="X96" s="21">
        <v>0</v>
      </c>
      <c r="Y96" s="22">
        <v>0</v>
      </c>
      <c r="Z96" s="20">
        <f t="shared" si="7"/>
        <v>0</v>
      </c>
      <c r="AA96" s="21">
        <f t="shared" si="7"/>
        <v>16509.48</v>
      </c>
      <c r="AB96" s="22">
        <f t="shared" si="7"/>
        <v>154321.40448</v>
      </c>
      <c r="AC96" s="21">
        <f t="shared" si="8"/>
        <v>0</v>
      </c>
      <c r="AD96" s="21">
        <f t="shared" si="5"/>
        <v>16.50948</v>
      </c>
      <c r="AE96" s="21">
        <f t="shared" si="6"/>
        <v>154.32140447999998</v>
      </c>
      <c r="AF96" s="13"/>
      <c r="AG96" s="14"/>
      <c r="AH96" s="14"/>
    </row>
    <row r="97" spans="1:34" x14ac:dyDescent="0.3">
      <c r="A97" s="11" t="s">
        <v>233</v>
      </c>
      <c r="B97" s="3">
        <v>0</v>
      </c>
      <c r="C97" s="1">
        <v>0</v>
      </c>
      <c r="D97" s="4">
        <v>0</v>
      </c>
      <c r="E97" s="3">
        <v>0</v>
      </c>
      <c r="F97" s="1">
        <v>0</v>
      </c>
      <c r="G97" s="4">
        <v>0</v>
      </c>
      <c r="H97" s="3">
        <v>0</v>
      </c>
      <c r="I97" s="1">
        <v>0</v>
      </c>
      <c r="J97" s="4">
        <v>0</v>
      </c>
      <c r="K97" s="3">
        <v>0</v>
      </c>
      <c r="L97" s="1">
        <v>0</v>
      </c>
      <c r="M97" s="4">
        <v>0</v>
      </c>
      <c r="N97" s="3">
        <v>0</v>
      </c>
      <c r="O97" s="1">
        <v>0</v>
      </c>
      <c r="P97" s="4">
        <v>0</v>
      </c>
      <c r="Q97" s="3">
        <v>0</v>
      </c>
      <c r="R97" s="1">
        <v>31.61</v>
      </c>
      <c r="S97" s="4">
        <v>0</v>
      </c>
      <c r="T97" s="3">
        <v>0</v>
      </c>
      <c r="U97" s="1">
        <v>0</v>
      </c>
      <c r="V97" s="4">
        <v>0</v>
      </c>
      <c r="W97" s="3">
        <v>0</v>
      </c>
      <c r="X97" s="1">
        <v>0</v>
      </c>
      <c r="Y97" s="4">
        <v>0</v>
      </c>
      <c r="Z97" s="3">
        <f t="shared" si="7"/>
        <v>0</v>
      </c>
      <c r="AA97" s="1">
        <f t="shared" si="7"/>
        <v>31.61</v>
      </c>
      <c r="AB97" s="4">
        <f t="shared" si="7"/>
        <v>0</v>
      </c>
      <c r="AC97" s="1">
        <f t="shared" si="8"/>
        <v>0</v>
      </c>
      <c r="AD97" s="1">
        <f t="shared" si="5"/>
        <v>3.1609999999999999E-2</v>
      </c>
      <c r="AE97" s="1">
        <f t="shared" si="6"/>
        <v>0</v>
      </c>
      <c r="AF97" s="13"/>
      <c r="AG97" s="14"/>
      <c r="AH97" s="14"/>
    </row>
    <row r="98" spans="1:34" x14ac:dyDescent="0.3">
      <c r="A98" s="19" t="s">
        <v>235</v>
      </c>
      <c r="B98" s="20">
        <v>0</v>
      </c>
      <c r="C98" s="21">
        <v>0</v>
      </c>
      <c r="D98" s="22">
        <v>0</v>
      </c>
      <c r="E98" s="20">
        <v>0</v>
      </c>
      <c r="F98" s="21">
        <v>0</v>
      </c>
      <c r="G98" s="22">
        <v>0</v>
      </c>
      <c r="H98" s="20">
        <v>0</v>
      </c>
      <c r="I98" s="21">
        <v>0</v>
      </c>
      <c r="J98" s="22">
        <v>4069.99</v>
      </c>
      <c r="K98" s="20">
        <v>0</v>
      </c>
      <c r="L98" s="21">
        <v>0</v>
      </c>
      <c r="M98" s="22">
        <v>0</v>
      </c>
      <c r="N98" s="20">
        <v>0</v>
      </c>
      <c r="O98" s="21">
        <v>0</v>
      </c>
      <c r="P98" s="22">
        <v>0</v>
      </c>
      <c r="Q98" s="20">
        <v>0</v>
      </c>
      <c r="R98" s="21">
        <v>0</v>
      </c>
      <c r="S98" s="22">
        <v>0</v>
      </c>
      <c r="T98" s="20">
        <v>0</v>
      </c>
      <c r="U98" s="21">
        <v>13488.661955000001</v>
      </c>
      <c r="V98" s="22">
        <v>81.099999999999994</v>
      </c>
      <c r="W98" s="20">
        <v>0</v>
      </c>
      <c r="X98" s="21">
        <v>0</v>
      </c>
      <c r="Y98" s="22">
        <v>0</v>
      </c>
      <c r="Z98" s="20">
        <f t="shared" si="7"/>
        <v>0</v>
      </c>
      <c r="AA98" s="21">
        <f t="shared" si="7"/>
        <v>13488.661955000001</v>
      </c>
      <c r="AB98" s="22">
        <f t="shared" si="7"/>
        <v>4151.09</v>
      </c>
      <c r="AC98" s="21">
        <f t="shared" si="8"/>
        <v>0</v>
      </c>
      <c r="AD98" s="21">
        <f t="shared" si="5"/>
        <v>13.488661955000001</v>
      </c>
      <c r="AE98" s="21">
        <f t="shared" si="6"/>
        <v>4.1510899999999999</v>
      </c>
      <c r="AF98" s="13"/>
      <c r="AG98" s="14"/>
      <c r="AH98" s="14"/>
    </row>
    <row r="99" spans="1:34" x14ac:dyDescent="0.3">
      <c r="A99" s="11" t="s">
        <v>236</v>
      </c>
      <c r="B99" s="3">
        <v>0</v>
      </c>
      <c r="C99" s="1">
        <v>0</v>
      </c>
      <c r="D99" s="4">
        <v>0</v>
      </c>
      <c r="E99" s="3">
        <v>0</v>
      </c>
      <c r="F99" s="1">
        <v>0</v>
      </c>
      <c r="G99" s="4">
        <v>0</v>
      </c>
      <c r="H99" s="3">
        <v>0</v>
      </c>
      <c r="I99" s="1">
        <v>0</v>
      </c>
      <c r="J99" s="4">
        <v>37157.199999999997</v>
      </c>
      <c r="K99" s="3">
        <v>0</v>
      </c>
      <c r="L99" s="1">
        <v>0</v>
      </c>
      <c r="M99" s="4">
        <v>395</v>
      </c>
      <c r="N99" s="3">
        <v>0</v>
      </c>
      <c r="O99" s="1">
        <v>0</v>
      </c>
      <c r="P99" s="4">
        <v>0</v>
      </c>
      <c r="Q99" s="3">
        <v>0</v>
      </c>
      <c r="R99" s="1">
        <v>0</v>
      </c>
      <c r="S99" s="4">
        <v>1735.84</v>
      </c>
      <c r="T99" s="3">
        <v>0</v>
      </c>
      <c r="U99" s="1">
        <v>1332229</v>
      </c>
      <c r="V99" s="4">
        <v>14690.142153000001</v>
      </c>
      <c r="W99" s="3">
        <v>0</v>
      </c>
      <c r="X99" s="1">
        <v>0</v>
      </c>
      <c r="Y99" s="4">
        <v>0</v>
      </c>
      <c r="Z99" s="3">
        <f t="shared" si="7"/>
        <v>0</v>
      </c>
      <c r="AA99" s="1">
        <f t="shared" si="7"/>
        <v>1332229</v>
      </c>
      <c r="AB99" s="4">
        <f t="shared" si="7"/>
        <v>53978.182152999994</v>
      </c>
      <c r="AC99" s="1">
        <f t="shared" si="8"/>
        <v>0</v>
      </c>
      <c r="AD99" s="1">
        <f t="shared" si="5"/>
        <v>1332.229</v>
      </c>
      <c r="AE99" s="1">
        <f t="shared" si="6"/>
        <v>53.978182152999992</v>
      </c>
      <c r="AF99" s="13"/>
      <c r="AG99" s="14"/>
      <c r="AH99" s="14"/>
    </row>
    <row r="100" spans="1:34" x14ac:dyDescent="0.3">
      <c r="A100" s="19" t="s">
        <v>237</v>
      </c>
      <c r="B100" s="20">
        <v>0</v>
      </c>
      <c r="C100" s="21">
        <v>0</v>
      </c>
      <c r="D100" s="22">
        <v>0</v>
      </c>
      <c r="E100" s="20">
        <v>0</v>
      </c>
      <c r="F100" s="21">
        <v>0</v>
      </c>
      <c r="G100" s="22">
        <v>0</v>
      </c>
      <c r="H100" s="20">
        <v>0</v>
      </c>
      <c r="I100" s="21">
        <v>0</v>
      </c>
      <c r="J100" s="22">
        <v>1172</v>
      </c>
      <c r="K100" s="20">
        <v>0</v>
      </c>
      <c r="L100" s="21">
        <v>0</v>
      </c>
      <c r="M100" s="22">
        <v>0</v>
      </c>
      <c r="N100" s="20">
        <v>0</v>
      </c>
      <c r="O100" s="21">
        <v>0</v>
      </c>
      <c r="P100" s="22">
        <v>0</v>
      </c>
      <c r="Q100" s="20">
        <v>0</v>
      </c>
      <c r="R100" s="21">
        <v>0</v>
      </c>
      <c r="S100" s="22">
        <v>0</v>
      </c>
      <c r="T100" s="20">
        <v>0</v>
      </c>
      <c r="U100" s="21">
        <v>2477.1</v>
      </c>
      <c r="V100" s="22">
        <v>1429.3367390000001</v>
      </c>
      <c r="W100" s="20">
        <v>0</v>
      </c>
      <c r="X100" s="21">
        <v>0</v>
      </c>
      <c r="Y100" s="22">
        <v>0</v>
      </c>
      <c r="Z100" s="20">
        <f t="shared" si="7"/>
        <v>0</v>
      </c>
      <c r="AA100" s="21">
        <f t="shared" si="7"/>
        <v>2477.1</v>
      </c>
      <c r="AB100" s="22">
        <f t="shared" si="7"/>
        <v>2601.3367390000003</v>
      </c>
      <c r="AC100" s="21">
        <f t="shared" si="8"/>
        <v>0</v>
      </c>
      <c r="AD100" s="21">
        <f t="shared" si="5"/>
        <v>2.4771000000000001</v>
      </c>
      <c r="AE100" s="21">
        <f t="shared" si="6"/>
        <v>2.6013367390000002</v>
      </c>
      <c r="AF100" s="13"/>
      <c r="AG100" s="14"/>
      <c r="AH100" s="14"/>
    </row>
    <row r="101" spans="1:34" x14ac:dyDescent="0.3">
      <c r="A101" s="11" t="s">
        <v>238</v>
      </c>
      <c r="B101" s="3">
        <v>0</v>
      </c>
      <c r="C101" s="1">
        <v>0</v>
      </c>
      <c r="D101" s="4">
        <v>0</v>
      </c>
      <c r="E101" s="3">
        <v>0</v>
      </c>
      <c r="F101" s="1">
        <v>206</v>
      </c>
      <c r="G101" s="4">
        <v>0</v>
      </c>
      <c r="H101" s="3">
        <v>0</v>
      </c>
      <c r="I101" s="1">
        <v>0</v>
      </c>
      <c r="J101" s="4">
        <v>773.82899999999995</v>
      </c>
      <c r="K101" s="3">
        <v>0</v>
      </c>
      <c r="L101" s="1">
        <v>0</v>
      </c>
      <c r="M101" s="4">
        <v>244</v>
      </c>
      <c r="N101" s="3">
        <v>0</v>
      </c>
      <c r="O101" s="1">
        <v>0</v>
      </c>
      <c r="P101" s="4">
        <v>710</v>
      </c>
      <c r="Q101" s="3">
        <v>0</v>
      </c>
      <c r="R101" s="1">
        <v>0</v>
      </c>
      <c r="S101" s="4">
        <v>2.54</v>
      </c>
      <c r="T101" s="3">
        <v>0</v>
      </c>
      <c r="U101" s="1">
        <v>0</v>
      </c>
      <c r="V101" s="4">
        <v>817.91692399999806</v>
      </c>
      <c r="W101" s="3">
        <v>0</v>
      </c>
      <c r="X101" s="1">
        <v>0</v>
      </c>
      <c r="Y101" s="4">
        <v>0</v>
      </c>
      <c r="Z101" s="3">
        <f t="shared" si="7"/>
        <v>0</v>
      </c>
      <c r="AA101" s="1">
        <f t="shared" si="7"/>
        <v>206</v>
      </c>
      <c r="AB101" s="4">
        <f t="shared" si="7"/>
        <v>2548.285923999998</v>
      </c>
      <c r="AC101" s="1">
        <f t="shared" si="8"/>
        <v>0</v>
      </c>
      <c r="AD101" s="1">
        <f t="shared" si="5"/>
        <v>0.20599999999999999</v>
      </c>
      <c r="AE101" s="1">
        <f t="shared" si="6"/>
        <v>2.5482859239999978</v>
      </c>
      <c r="AF101" s="13"/>
      <c r="AG101" s="14"/>
      <c r="AH101" s="14"/>
    </row>
    <row r="102" spans="1:34" x14ac:dyDescent="0.3">
      <c r="A102" s="19" t="s">
        <v>239</v>
      </c>
      <c r="B102" s="20">
        <v>0</v>
      </c>
      <c r="C102" s="21">
        <v>0</v>
      </c>
      <c r="D102" s="22">
        <v>0</v>
      </c>
      <c r="E102" s="20">
        <v>0</v>
      </c>
      <c r="F102" s="21">
        <v>34811.32</v>
      </c>
      <c r="G102" s="22">
        <v>0</v>
      </c>
      <c r="H102" s="20">
        <v>0</v>
      </c>
      <c r="I102" s="21">
        <v>0</v>
      </c>
      <c r="J102" s="22">
        <v>0</v>
      </c>
      <c r="K102" s="20">
        <v>0</v>
      </c>
      <c r="L102" s="21">
        <v>63364.869859999999</v>
      </c>
      <c r="M102" s="22">
        <v>0</v>
      </c>
      <c r="N102" s="20">
        <v>0</v>
      </c>
      <c r="O102" s="21">
        <v>0</v>
      </c>
      <c r="P102" s="22">
        <v>13081</v>
      </c>
      <c r="Q102" s="20">
        <v>0</v>
      </c>
      <c r="R102" s="21">
        <v>25491.74</v>
      </c>
      <c r="S102" s="22">
        <v>69340.460000000006</v>
      </c>
      <c r="T102" s="20">
        <v>0</v>
      </c>
      <c r="U102" s="21">
        <v>37822.65</v>
      </c>
      <c r="V102" s="22">
        <v>8.65</v>
      </c>
      <c r="W102" s="20">
        <v>0</v>
      </c>
      <c r="X102" s="21">
        <v>0</v>
      </c>
      <c r="Y102" s="22">
        <v>0</v>
      </c>
      <c r="Z102" s="20">
        <f t="shared" si="7"/>
        <v>0</v>
      </c>
      <c r="AA102" s="21">
        <f t="shared" si="7"/>
        <v>161490.57986</v>
      </c>
      <c r="AB102" s="22">
        <f t="shared" si="7"/>
        <v>82430.11</v>
      </c>
      <c r="AC102" s="21">
        <f t="shared" si="8"/>
        <v>0</v>
      </c>
      <c r="AD102" s="21">
        <f t="shared" si="5"/>
        <v>161.49057986</v>
      </c>
      <c r="AE102" s="21">
        <f t="shared" si="6"/>
        <v>82.430109999999999</v>
      </c>
      <c r="AF102" s="13"/>
      <c r="AG102" s="14"/>
      <c r="AH102" s="14"/>
    </row>
    <row r="103" spans="1:34" x14ac:dyDescent="0.3">
      <c r="A103" s="11" t="s">
        <v>241</v>
      </c>
      <c r="B103" s="3">
        <v>0</v>
      </c>
      <c r="C103" s="1">
        <v>0</v>
      </c>
      <c r="D103" s="4">
        <v>0</v>
      </c>
      <c r="E103" s="3">
        <v>0</v>
      </c>
      <c r="F103" s="1">
        <v>588.57000000000005</v>
      </c>
      <c r="G103" s="4">
        <v>0</v>
      </c>
      <c r="H103" s="3">
        <v>0</v>
      </c>
      <c r="I103" s="1">
        <v>0</v>
      </c>
      <c r="J103" s="4">
        <v>0</v>
      </c>
      <c r="K103" s="3">
        <v>0</v>
      </c>
      <c r="L103" s="1">
        <v>0</v>
      </c>
      <c r="M103" s="4">
        <v>0</v>
      </c>
      <c r="N103" s="3">
        <v>0</v>
      </c>
      <c r="O103" s="1">
        <v>5029</v>
      </c>
      <c r="P103" s="4">
        <v>0</v>
      </c>
      <c r="Q103" s="3">
        <v>0</v>
      </c>
      <c r="R103" s="1">
        <v>25312.31</v>
      </c>
      <c r="S103" s="4">
        <v>5862.71</v>
      </c>
      <c r="T103" s="3">
        <v>0</v>
      </c>
      <c r="U103" s="1">
        <v>223.49</v>
      </c>
      <c r="V103" s="4">
        <v>0</v>
      </c>
      <c r="W103" s="3">
        <v>0</v>
      </c>
      <c r="X103" s="1">
        <v>0</v>
      </c>
      <c r="Y103" s="4">
        <v>0</v>
      </c>
      <c r="Z103" s="3">
        <f t="shared" si="7"/>
        <v>0</v>
      </c>
      <c r="AA103" s="1">
        <f t="shared" si="7"/>
        <v>31153.370000000003</v>
      </c>
      <c r="AB103" s="4">
        <f t="shared" si="7"/>
        <v>5862.71</v>
      </c>
      <c r="AC103" s="1">
        <f t="shared" si="8"/>
        <v>0</v>
      </c>
      <c r="AD103" s="1">
        <f t="shared" si="5"/>
        <v>31.153370000000002</v>
      </c>
      <c r="AE103" s="1">
        <f t="shared" si="6"/>
        <v>5.8627099999999999</v>
      </c>
      <c r="AF103" s="13"/>
      <c r="AG103" s="14"/>
      <c r="AH103" s="14"/>
    </row>
    <row r="104" spans="1:34" x14ac:dyDescent="0.3">
      <c r="A104" s="19" t="s">
        <v>242</v>
      </c>
      <c r="B104" s="20">
        <v>0</v>
      </c>
      <c r="C104" s="21">
        <v>0</v>
      </c>
      <c r="D104" s="22">
        <v>0</v>
      </c>
      <c r="E104" s="20">
        <v>0</v>
      </c>
      <c r="F104" s="21">
        <v>0</v>
      </c>
      <c r="G104" s="22">
        <v>0</v>
      </c>
      <c r="H104" s="20">
        <v>0</v>
      </c>
      <c r="I104" s="21">
        <v>0</v>
      </c>
      <c r="J104" s="22">
        <v>0</v>
      </c>
      <c r="K104" s="20">
        <v>0</v>
      </c>
      <c r="L104" s="21">
        <v>0</v>
      </c>
      <c r="M104" s="22">
        <v>0</v>
      </c>
      <c r="N104" s="20">
        <v>0</v>
      </c>
      <c r="O104" s="21">
        <v>0</v>
      </c>
      <c r="P104" s="22">
        <v>0</v>
      </c>
      <c r="Q104" s="20">
        <v>0</v>
      </c>
      <c r="R104" s="21">
        <v>0</v>
      </c>
      <c r="S104" s="22">
        <v>0</v>
      </c>
      <c r="T104" s="20">
        <v>0</v>
      </c>
      <c r="U104" s="21">
        <v>332.59</v>
      </c>
      <c r="V104" s="22">
        <v>59.1</v>
      </c>
      <c r="W104" s="20">
        <v>0</v>
      </c>
      <c r="X104" s="21">
        <v>0</v>
      </c>
      <c r="Y104" s="22">
        <v>0</v>
      </c>
      <c r="Z104" s="20">
        <f t="shared" si="7"/>
        <v>0</v>
      </c>
      <c r="AA104" s="21">
        <f t="shared" si="7"/>
        <v>332.59</v>
      </c>
      <c r="AB104" s="22">
        <f t="shared" si="7"/>
        <v>59.1</v>
      </c>
      <c r="AC104" s="21">
        <f t="shared" si="8"/>
        <v>0</v>
      </c>
      <c r="AD104" s="21">
        <f t="shared" si="5"/>
        <v>0.33259</v>
      </c>
      <c r="AE104" s="21">
        <f t="shared" si="6"/>
        <v>5.91E-2</v>
      </c>
      <c r="AF104" s="13"/>
      <c r="AG104" s="14"/>
      <c r="AH104" s="14"/>
    </row>
    <row r="105" spans="1:34" x14ac:dyDescent="0.3">
      <c r="A105" s="11" t="s">
        <v>243</v>
      </c>
      <c r="B105" s="3">
        <v>0</v>
      </c>
      <c r="C105" s="1">
        <v>0</v>
      </c>
      <c r="D105" s="4">
        <v>0</v>
      </c>
      <c r="E105" s="3">
        <v>0</v>
      </c>
      <c r="F105" s="1">
        <v>0</v>
      </c>
      <c r="G105" s="4">
        <v>0</v>
      </c>
      <c r="H105" s="3">
        <v>0</v>
      </c>
      <c r="I105" s="1">
        <v>0</v>
      </c>
      <c r="J105" s="4">
        <v>34.76</v>
      </c>
      <c r="K105" s="3">
        <v>0</v>
      </c>
      <c r="L105" s="1">
        <v>0</v>
      </c>
      <c r="M105" s="4">
        <v>0</v>
      </c>
      <c r="N105" s="3">
        <v>0</v>
      </c>
      <c r="O105" s="1">
        <v>0</v>
      </c>
      <c r="P105" s="4">
        <v>0</v>
      </c>
      <c r="Q105" s="3">
        <v>0</v>
      </c>
      <c r="R105" s="1">
        <v>0</v>
      </c>
      <c r="S105" s="4">
        <v>0</v>
      </c>
      <c r="T105" s="3">
        <v>0</v>
      </c>
      <c r="U105" s="1">
        <v>0</v>
      </c>
      <c r="V105" s="4">
        <v>0</v>
      </c>
      <c r="W105" s="3">
        <v>0</v>
      </c>
      <c r="X105" s="1">
        <v>0</v>
      </c>
      <c r="Y105" s="4">
        <v>0</v>
      </c>
      <c r="Z105" s="3">
        <f t="shared" si="7"/>
        <v>0</v>
      </c>
      <c r="AA105" s="1">
        <f t="shared" si="7"/>
        <v>0</v>
      </c>
      <c r="AB105" s="4">
        <f t="shared" si="7"/>
        <v>34.76</v>
      </c>
      <c r="AC105" s="1">
        <f t="shared" si="8"/>
        <v>0</v>
      </c>
      <c r="AD105" s="1">
        <f t="shared" si="5"/>
        <v>0</v>
      </c>
      <c r="AE105" s="1">
        <f t="shared" si="6"/>
        <v>3.4759999999999999E-2</v>
      </c>
      <c r="AF105" s="13"/>
      <c r="AG105" s="14"/>
      <c r="AH105" s="14"/>
    </row>
    <row r="106" spans="1:34" x14ac:dyDescent="0.3">
      <c r="A106" s="19" t="s">
        <v>244</v>
      </c>
      <c r="B106" s="20">
        <v>0</v>
      </c>
      <c r="C106" s="21">
        <v>0</v>
      </c>
      <c r="D106" s="22">
        <v>0</v>
      </c>
      <c r="E106" s="20">
        <v>0</v>
      </c>
      <c r="F106" s="21">
        <v>15682.720000000001</v>
      </c>
      <c r="G106" s="22">
        <v>0</v>
      </c>
      <c r="H106" s="20">
        <v>0</v>
      </c>
      <c r="I106" s="21">
        <v>0</v>
      </c>
      <c r="J106" s="22">
        <v>5338.45</v>
      </c>
      <c r="K106" s="20">
        <v>0</v>
      </c>
      <c r="L106" s="21">
        <v>5260</v>
      </c>
      <c r="M106" s="22">
        <v>30967.185000000001</v>
      </c>
      <c r="N106" s="20">
        <v>0</v>
      </c>
      <c r="O106" s="21">
        <v>415.7</v>
      </c>
      <c r="P106" s="22">
        <v>0</v>
      </c>
      <c r="Q106" s="20">
        <v>0</v>
      </c>
      <c r="R106" s="21">
        <v>4447.21</v>
      </c>
      <c r="S106" s="22">
        <v>22.1</v>
      </c>
      <c r="T106" s="20">
        <v>0</v>
      </c>
      <c r="U106" s="21">
        <v>84712.41</v>
      </c>
      <c r="V106" s="22">
        <v>50771.167011999991</v>
      </c>
      <c r="W106" s="20">
        <v>0</v>
      </c>
      <c r="X106" s="21">
        <v>0</v>
      </c>
      <c r="Y106" s="22">
        <v>0</v>
      </c>
      <c r="Z106" s="20">
        <f t="shared" si="7"/>
        <v>0</v>
      </c>
      <c r="AA106" s="21">
        <f t="shared" si="7"/>
        <v>110518.04000000001</v>
      </c>
      <c r="AB106" s="22">
        <f t="shared" si="7"/>
        <v>87098.902011999991</v>
      </c>
      <c r="AC106" s="21">
        <f t="shared" si="8"/>
        <v>0</v>
      </c>
      <c r="AD106" s="21">
        <f t="shared" si="5"/>
        <v>110.51804000000001</v>
      </c>
      <c r="AE106" s="21">
        <f t="shared" si="6"/>
        <v>87.098902011999996</v>
      </c>
      <c r="AF106" s="13"/>
      <c r="AG106" s="14"/>
      <c r="AH106" s="14"/>
    </row>
    <row r="107" spans="1:34" x14ac:dyDescent="0.3">
      <c r="A107" s="11" t="s">
        <v>245</v>
      </c>
      <c r="B107" s="3">
        <v>0</v>
      </c>
      <c r="C107" s="1">
        <v>0</v>
      </c>
      <c r="D107" s="4">
        <v>0</v>
      </c>
      <c r="E107" s="3">
        <v>0</v>
      </c>
      <c r="F107" s="1">
        <v>14660.71</v>
      </c>
      <c r="G107" s="4">
        <v>0</v>
      </c>
      <c r="H107" s="3">
        <v>0</v>
      </c>
      <c r="I107" s="1">
        <v>0</v>
      </c>
      <c r="J107" s="4">
        <v>6789.09</v>
      </c>
      <c r="K107" s="3">
        <v>0</v>
      </c>
      <c r="L107" s="1">
        <v>0</v>
      </c>
      <c r="M107" s="4">
        <v>0</v>
      </c>
      <c r="N107" s="3">
        <v>0</v>
      </c>
      <c r="O107" s="1">
        <v>101</v>
      </c>
      <c r="P107" s="4">
        <v>149</v>
      </c>
      <c r="Q107" s="3">
        <v>0</v>
      </c>
      <c r="R107" s="1">
        <v>0</v>
      </c>
      <c r="S107" s="4">
        <v>325</v>
      </c>
      <c r="T107" s="3">
        <v>0</v>
      </c>
      <c r="U107" s="1">
        <v>324482.67000000004</v>
      </c>
      <c r="V107" s="4">
        <v>18491.16390299999</v>
      </c>
      <c r="W107" s="3">
        <v>0</v>
      </c>
      <c r="X107" s="1">
        <v>0</v>
      </c>
      <c r="Y107" s="4">
        <v>0</v>
      </c>
      <c r="Z107" s="3">
        <f t="shared" si="7"/>
        <v>0</v>
      </c>
      <c r="AA107" s="1">
        <f t="shared" si="7"/>
        <v>339244.38000000006</v>
      </c>
      <c r="AB107" s="4">
        <f t="shared" si="7"/>
        <v>25754.25390299999</v>
      </c>
      <c r="AC107" s="1">
        <f t="shared" si="8"/>
        <v>0</v>
      </c>
      <c r="AD107" s="1">
        <f t="shared" si="5"/>
        <v>339.24438000000004</v>
      </c>
      <c r="AE107" s="1">
        <f t="shared" si="6"/>
        <v>25.754253902999992</v>
      </c>
      <c r="AF107" s="13"/>
      <c r="AG107" s="14"/>
      <c r="AH107" s="14"/>
    </row>
    <row r="108" spans="1:34" x14ac:dyDescent="0.3">
      <c r="A108" s="19" t="s">
        <v>246</v>
      </c>
      <c r="B108" s="20">
        <v>0</v>
      </c>
      <c r="C108" s="21">
        <v>0</v>
      </c>
      <c r="D108" s="22">
        <v>0</v>
      </c>
      <c r="E108" s="20">
        <v>0</v>
      </c>
      <c r="F108" s="21">
        <v>0</v>
      </c>
      <c r="G108" s="22">
        <v>84</v>
      </c>
      <c r="H108" s="20">
        <v>0</v>
      </c>
      <c r="I108" s="21">
        <v>0</v>
      </c>
      <c r="J108" s="22">
        <v>114842.98</v>
      </c>
      <c r="K108" s="20">
        <v>0</v>
      </c>
      <c r="L108" s="21">
        <v>0</v>
      </c>
      <c r="M108" s="22">
        <v>0</v>
      </c>
      <c r="N108" s="20">
        <v>0</v>
      </c>
      <c r="O108" s="21">
        <v>0</v>
      </c>
      <c r="P108" s="22">
        <v>88479.865030000001</v>
      </c>
      <c r="Q108" s="20">
        <v>0</v>
      </c>
      <c r="R108" s="21">
        <v>0</v>
      </c>
      <c r="S108" s="22">
        <v>146710</v>
      </c>
      <c r="T108" s="20">
        <v>0</v>
      </c>
      <c r="U108" s="21">
        <v>869.17</v>
      </c>
      <c r="V108" s="22">
        <v>80096.746999999974</v>
      </c>
      <c r="W108" s="20">
        <v>0</v>
      </c>
      <c r="X108" s="21">
        <v>0</v>
      </c>
      <c r="Y108" s="22">
        <v>0</v>
      </c>
      <c r="Z108" s="20">
        <f t="shared" si="7"/>
        <v>0</v>
      </c>
      <c r="AA108" s="21">
        <f t="shared" si="7"/>
        <v>869.17</v>
      </c>
      <c r="AB108" s="22">
        <f t="shared" si="7"/>
        <v>430213.59202999994</v>
      </c>
      <c r="AC108" s="21">
        <f t="shared" si="8"/>
        <v>0</v>
      </c>
      <c r="AD108" s="21">
        <f t="shared" si="5"/>
        <v>0.86917</v>
      </c>
      <c r="AE108" s="21">
        <f t="shared" si="6"/>
        <v>430.21359202999992</v>
      </c>
      <c r="AF108" s="13"/>
      <c r="AG108" s="14"/>
      <c r="AH108" s="14"/>
    </row>
    <row r="109" spans="1:34" x14ac:dyDescent="0.3">
      <c r="A109" s="11" t="s">
        <v>247</v>
      </c>
      <c r="B109" s="3">
        <v>0</v>
      </c>
      <c r="C109" s="1">
        <v>0</v>
      </c>
      <c r="D109" s="4">
        <v>0</v>
      </c>
      <c r="E109" s="3">
        <v>0</v>
      </c>
      <c r="F109" s="1">
        <v>0</v>
      </c>
      <c r="G109" s="4">
        <v>0</v>
      </c>
      <c r="H109" s="3">
        <v>0</v>
      </c>
      <c r="I109" s="1">
        <v>0</v>
      </c>
      <c r="J109" s="4">
        <v>0</v>
      </c>
      <c r="K109" s="3">
        <v>0</v>
      </c>
      <c r="L109" s="1">
        <v>0</v>
      </c>
      <c r="M109" s="4">
        <v>0</v>
      </c>
      <c r="N109" s="3">
        <v>0</v>
      </c>
      <c r="O109" s="1">
        <v>0</v>
      </c>
      <c r="P109" s="4">
        <v>0</v>
      </c>
      <c r="Q109" s="3">
        <v>0</v>
      </c>
      <c r="R109" s="1">
        <v>0</v>
      </c>
      <c r="S109" s="4">
        <v>0</v>
      </c>
      <c r="T109" s="3">
        <v>0</v>
      </c>
      <c r="U109" s="1">
        <v>0</v>
      </c>
      <c r="V109" s="4">
        <v>1952.28185999999</v>
      </c>
      <c r="W109" s="3">
        <v>0</v>
      </c>
      <c r="X109" s="1">
        <v>0</v>
      </c>
      <c r="Y109" s="4">
        <v>0</v>
      </c>
      <c r="Z109" s="3">
        <f t="shared" si="7"/>
        <v>0</v>
      </c>
      <c r="AA109" s="1">
        <f t="shared" si="7"/>
        <v>0</v>
      </c>
      <c r="AB109" s="4">
        <f t="shared" si="7"/>
        <v>1952.28185999999</v>
      </c>
      <c r="AC109" s="1">
        <f t="shared" si="8"/>
        <v>0</v>
      </c>
      <c r="AD109" s="1">
        <f t="shared" si="5"/>
        <v>0</v>
      </c>
      <c r="AE109" s="1">
        <f t="shared" si="6"/>
        <v>1.95228185999999</v>
      </c>
      <c r="AF109" s="13"/>
      <c r="AG109" s="14"/>
      <c r="AH109" s="14"/>
    </row>
    <row r="110" spans="1:34" x14ac:dyDescent="0.3">
      <c r="A110" s="19" t="s">
        <v>248</v>
      </c>
      <c r="B110" s="20">
        <v>0</v>
      </c>
      <c r="C110" s="21">
        <v>0</v>
      </c>
      <c r="D110" s="22">
        <v>0</v>
      </c>
      <c r="E110" s="20">
        <v>0</v>
      </c>
      <c r="F110" s="21">
        <v>0</v>
      </c>
      <c r="G110" s="22">
        <v>0</v>
      </c>
      <c r="H110" s="20">
        <v>0</v>
      </c>
      <c r="I110" s="21">
        <v>0</v>
      </c>
      <c r="J110" s="22">
        <v>133456.424</v>
      </c>
      <c r="K110" s="20">
        <v>0</v>
      </c>
      <c r="L110" s="21">
        <v>0</v>
      </c>
      <c r="M110" s="22">
        <v>152</v>
      </c>
      <c r="N110" s="20">
        <v>0</v>
      </c>
      <c r="O110" s="21">
        <v>0</v>
      </c>
      <c r="P110" s="22">
        <v>52228.820999999996</v>
      </c>
      <c r="Q110" s="20">
        <v>0</v>
      </c>
      <c r="R110" s="21">
        <v>0</v>
      </c>
      <c r="S110" s="22">
        <v>0.01</v>
      </c>
      <c r="T110" s="20">
        <v>0</v>
      </c>
      <c r="U110" s="21">
        <v>818.93999999999994</v>
      </c>
      <c r="V110" s="22">
        <v>176213.466873</v>
      </c>
      <c r="W110" s="20">
        <v>0</v>
      </c>
      <c r="X110" s="21">
        <v>0</v>
      </c>
      <c r="Y110" s="22">
        <v>0</v>
      </c>
      <c r="Z110" s="20">
        <f t="shared" si="7"/>
        <v>0</v>
      </c>
      <c r="AA110" s="21">
        <f t="shared" si="7"/>
        <v>818.93999999999994</v>
      </c>
      <c r="AB110" s="22">
        <f t="shared" si="7"/>
        <v>362050.72187300003</v>
      </c>
      <c r="AC110" s="21">
        <f t="shared" si="8"/>
        <v>0</v>
      </c>
      <c r="AD110" s="21">
        <f t="shared" si="5"/>
        <v>0.81893999999999989</v>
      </c>
      <c r="AE110" s="21">
        <f t="shared" si="6"/>
        <v>362.05072187300004</v>
      </c>
      <c r="AF110" s="13"/>
      <c r="AG110" s="14"/>
      <c r="AH110" s="14"/>
    </row>
    <row r="111" spans="1:34" s="33" customFormat="1" x14ac:dyDescent="0.3">
      <c r="A111" s="170" t="s">
        <v>59</v>
      </c>
      <c r="B111" s="171">
        <v>0</v>
      </c>
      <c r="C111" s="172">
        <v>1656.4580715396585</v>
      </c>
      <c r="D111" s="173">
        <v>0</v>
      </c>
      <c r="E111" s="171">
        <v>0</v>
      </c>
      <c r="F111" s="172">
        <v>51768.82</v>
      </c>
      <c r="G111" s="173">
        <v>0</v>
      </c>
      <c r="H111" s="171">
        <v>0</v>
      </c>
      <c r="I111" s="172">
        <v>0</v>
      </c>
      <c r="J111" s="173">
        <v>231.84</v>
      </c>
      <c r="K111" s="171">
        <v>2</v>
      </c>
      <c r="L111" s="172">
        <v>0</v>
      </c>
      <c r="M111" s="173">
        <v>776</v>
      </c>
      <c r="N111" s="171">
        <v>0</v>
      </c>
      <c r="O111" s="172">
        <v>1620.3</v>
      </c>
      <c r="P111" s="173">
        <v>5618.0621000000001</v>
      </c>
      <c r="Q111" s="171">
        <v>0</v>
      </c>
      <c r="R111" s="172">
        <v>27004.498</v>
      </c>
      <c r="S111" s="173">
        <v>48739.78</v>
      </c>
      <c r="T111" s="171">
        <v>0</v>
      </c>
      <c r="U111" s="172">
        <v>4395.2599999999993</v>
      </c>
      <c r="V111" s="173">
        <v>53979.490648999999</v>
      </c>
      <c r="W111" s="171">
        <v>0</v>
      </c>
      <c r="X111" s="172">
        <v>0</v>
      </c>
      <c r="Y111" s="173">
        <v>0</v>
      </c>
      <c r="Z111" s="171">
        <f t="shared" si="7"/>
        <v>2</v>
      </c>
      <c r="AA111" s="172">
        <f t="shared" si="7"/>
        <v>86445.336071539656</v>
      </c>
      <c r="AB111" s="173">
        <f t="shared" si="7"/>
        <v>109345.17274899999</v>
      </c>
      <c r="AC111" s="172">
        <f t="shared" si="8"/>
        <v>2E-3</v>
      </c>
      <c r="AD111" s="172">
        <f t="shared" si="5"/>
        <v>86.445336071539657</v>
      </c>
      <c r="AE111" s="172">
        <f t="shared" si="6"/>
        <v>109.34517274899999</v>
      </c>
    </row>
    <row r="112" spans="1:34" x14ac:dyDescent="0.3">
      <c r="A112" s="133" t="s">
        <v>187</v>
      </c>
      <c r="B112" s="127">
        <v>0</v>
      </c>
      <c r="C112" s="128">
        <v>0</v>
      </c>
      <c r="D112" s="129">
        <v>0</v>
      </c>
      <c r="E112" s="127">
        <v>0</v>
      </c>
      <c r="F112" s="128">
        <v>0</v>
      </c>
      <c r="G112" s="129">
        <v>0</v>
      </c>
      <c r="H112" s="127">
        <v>0</v>
      </c>
      <c r="I112" s="128">
        <v>0</v>
      </c>
      <c r="J112" s="129">
        <v>1.73</v>
      </c>
      <c r="K112" s="127">
        <v>0</v>
      </c>
      <c r="L112" s="128">
        <v>0</v>
      </c>
      <c r="M112" s="129">
        <v>0</v>
      </c>
      <c r="N112" s="127">
        <v>0</v>
      </c>
      <c r="O112" s="128">
        <v>0</v>
      </c>
      <c r="P112" s="129">
        <v>0</v>
      </c>
      <c r="Q112" s="127">
        <v>0</v>
      </c>
      <c r="R112" s="128">
        <v>0</v>
      </c>
      <c r="S112" s="129">
        <v>0</v>
      </c>
      <c r="T112" s="127">
        <v>0</v>
      </c>
      <c r="U112" s="128">
        <v>0</v>
      </c>
      <c r="V112" s="129">
        <v>0</v>
      </c>
      <c r="W112" s="127">
        <v>0</v>
      </c>
      <c r="X112" s="128">
        <v>0</v>
      </c>
      <c r="Y112" s="129">
        <v>0</v>
      </c>
      <c r="Z112" s="127">
        <f t="shared" si="7"/>
        <v>0</v>
      </c>
      <c r="AA112" s="128">
        <f t="shared" si="7"/>
        <v>0</v>
      </c>
      <c r="AB112" s="129">
        <f t="shared" si="7"/>
        <v>1.73</v>
      </c>
      <c r="AC112" s="128">
        <f t="shared" si="8"/>
        <v>0</v>
      </c>
      <c r="AD112" s="128">
        <f t="shared" si="5"/>
        <v>0</v>
      </c>
      <c r="AE112" s="128">
        <f t="shared" si="6"/>
        <v>1.73E-3</v>
      </c>
    </row>
    <row r="113" spans="1:31" x14ac:dyDescent="0.3">
      <c r="A113" s="132" t="s">
        <v>188</v>
      </c>
      <c r="B113" s="124">
        <v>0</v>
      </c>
      <c r="C113" s="125">
        <v>1656.4580715396585</v>
      </c>
      <c r="D113" s="126">
        <v>0</v>
      </c>
      <c r="E113" s="124">
        <v>0</v>
      </c>
      <c r="F113" s="125">
        <v>0</v>
      </c>
      <c r="G113" s="126">
        <v>0</v>
      </c>
      <c r="H113" s="124">
        <v>0</v>
      </c>
      <c r="I113" s="125">
        <v>0</v>
      </c>
      <c r="J113" s="126">
        <v>0</v>
      </c>
      <c r="K113" s="124">
        <v>0</v>
      </c>
      <c r="L113" s="125">
        <v>0</v>
      </c>
      <c r="M113" s="126">
        <v>0</v>
      </c>
      <c r="N113" s="124">
        <v>0</v>
      </c>
      <c r="O113" s="125">
        <v>0</v>
      </c>
      <c r="P113" s="126">
        <v>0</v>
      </c>
      <c r="Q113" s="124">
        <v>0</v>
      </c>
      <c r="R113" s="125">
        <v>0</v>
      </c>
      <c r="S113" s="126">
        <v>998.6</v>
      </c>
      <c r="T113" s="124">
        <v>0</v>
      </c>
      <c r="U113" s="125">
        <v>0</v>
      </c>
      <c r="V113" s="126">
        <v>1012.39</v>
      </c>
      <c r="W113" s="124">
        <v>0</v>
      </c>
      <c r="X113" s="125">
        <v>0</v>
      </c>
      <c r="Y113" s="126">
        <v>0</v>
      </c>
      <c r="Z113" s="124">
        <f t="shared" si="7"/>
        <v>0</v>
      </c>
      <c r="AA113" s="125">
        <f t="shared" si="7"/>
        <v>1656.4580715396585</v>
      </c>
      <c r="AB113" s="126">
        <f t="shared" si="7"/>
        <v>2010.99</v>
      </c>
      <c r="AC113" s="125">
        <f t="shared" si="8"/>
        <v>0</v>
      </c>
      <c r="AD113" s="125">
        <f t="shared" si="5"/>
        <v>1.6564580715396584</v>
      </c>
      <c r="AE113" s="125">
        <f t="shared" si="6"/>
        <v>2.0109900000000001</v>
      </c>
    </row>
    <row r="114" spans="1:31" x14ac:dyDescent="0.3">
      <c r="A114" s="133" t="s">
        <v>189</v>
      </c>
      <c r="B114" s="127">
        <v>0</v>
      </c>
      <c r="C114" s="128">
        <v>0</v>
      </c>
      <c r="D114" s="129">
        <v>0</v>
      </c>
      <c r="E114" s="127">
        <v>0</v>
      </c>
      <c r="F114" s="128">
        <v>0</v>
      </c>
      <c r="G114" s="129">
        <v>0</v>
      </c>
      <c r="H114" s="127">
        <v>0</v>
      </c>
      <c r="I114" s="128">
        <v>0</v>
      </c>
      <c r="J114" s="129">
        <v>49.99</v>
      </c>
      <c r="K114" s="127">
        <v>0</v>
      </c>
      <c r="L114" s="128">
        <v>0</v>
      </c>
      <c r="M114" s="129">
        <v>30</v>
      </c>
      <c r="N114" s="127">
        <v>0</v>
      </c>
      <c r="O114" s="128">
        <v>0</v>
      </c>
      <c r="P114" s="129">
        <v>0</v>
      </c>
      <c r="Q114" s="127">
        <v>0</v>
      </c>
      <c r="R114" s="128">
        <v>0</v>
      </c>
      <c r="S114" s="129">
        <v>0</v>
      </c>
      <c r="T114" s="127">
        <v>0</v>
      </c>
      <c r="U114" s="128">
        <v>0</v>
      </c>
      <c r="V114" s="129">
        <v>12.01</v>
      </c>
      <c r="W114" s="127">
        <v>0</v>
      </c>
      <c r="X114" s="128">
        <v>0</v>
      </c>
      <c r="Y114" s="129">
        <v>0</v>
      </c>
      <c r="Z114" s="127">
        <f t="shared" si="7"/>
        <v>0</v>
      </c>
      <c r="AA114" s="128">
        <f t="shared" si="7"/>
        <v>0</v>
      </c>
      <c r="AB114" s="129">
        <f t="shared" si="7"/>
        <v>92.000000000000014</v>
      </c>
      <c r="AC114" s="128">
        <f t="shared" si="8"/>
        <v>0</v>
      </c>
      <c r="AD114" s="128">
        <f t="shared" si="5"/>
        <v>0</v>
      </c>
      <c r="AE114" s="128">
        <f t="shared" si="6"/>
        <v>9.2000000000000012E-2</v>
      </c>
    </row>
    <row r="115" spans="1:31" x14ac:dyDescent="0.3">
      <c r="A115" s="132" t="s">
        <v>191</v>
      </c>
      <c r="B115" s="124">
        <v>0</v>
      </c>
      <c r="C115" s="125">
        <v>0</v>
      </c>
      <c r="D115" s="126">
        <v>0</v>
      </c>
      <c r="E115" s="124">
        <v>0</v>
      </c>
      <c r="F115" s="125">
        <v>0</v>
      </c>
      <c r="G115" s="126">
        <v>0</v>
      </c>
      <c r="H115" s="124">
        <v>0</v>
      </c>
      <c r="I115" s="125">
        <v>0</v>
      </c>
      <c r="J115" s="126">
        <v>0</v>
      </c>
      <c r="K115" s="124">
        <v>0</v>
      </c>
      <c r="L115" s="125">
        <v>0</v>
      </c>
      <c r="M115" s="126">
        <v>0</v>
      </c>
      <c r="N115" s="124">
        <v>0</v>
      </c>
      <c r="O115" s="125">
        <v>0</v>
      </c>
      <c r="P115" s="126">
        <v>4.4000000000000004</v>
      </c>
      <c r="Q115" s="124">
        <v>0</v>
      </c>
      <c r="R115" s="125">
        <v>0</v>
      </c>
      <c r="S115" s="126">
        <v>0</v>
      </c>
      <c r="T115" s="124">
        <v>0</v>
      </c>
      <c r="U115" s="125">
        <v>0</v>
      </c>
      <c r="V115" s="126">
        <v>1882.99</v>
      </c>
      <c r="W115" s="124">
        <v>0</v>
      </c>
      <c r="X115" s="125">
        <v>0</v>
      </c>
      <c r="Y115" s="126">
        <v>0</v>
      </c>
      <c r="Z115" s="124">
        <f t="shared" si="7"/>
        <v>0</v>
      </c>
      <c r="AA115" s="125">
        <f t="shared" si="7"/>
        <v>0</v>
      </c>
      <c r="AB115" s="126">
        <f t="shared" si="7"/>
        <v>1887.39</v>
      </c>
      <c r="AC115" s="125">
        <f t="shared" si="8"/>
        <v>0</v>
      </c>
      <c r="AD115" s="125">
        <f t="shared" si="5"/>
        <v>0</v>
      </c>
      <c r="AE115" s="125">
        <f t="shared" si="6"/>
        <v>1.8873900000000001</v>
      </c>
    </row>
    <row r="116" spans="1:31" x14ac:dyDescent="0.3">
      <c r="A116" s="133" t="s">
        <v>192</v>
      </c>
      <c r="B116" s="127">
        <v>0</v>
      </c>
      <c r="C116" s="128">
        <v>0</v>
      </c>
      <c r="D116" s="129">
        <v>0</v>
      </c>
      <c r="E116" s="127">
        <v>0</v>
      </c>
      <c r="F116" s="128">
        <v>0</v>
      </c>
      <c r="G116" s="129">
        <v>0</v>
      </c>
      <c r="H116" s="127">
        <v>0</v>
      </c>
      <c r="I116" s="128">
        <v>0</v>
      </c>
      <c r="J116" s="129">
        <v>0</v>
      </c>
      <c r="K116" s="127">
        <v>0</v>
      </c>
      <c r="L116" s="128">
        <v>0</v>
      </c>
      <c r="M116" s="129">
        <v>0</v>
      </c>
      <c r="N116" s="127">
        <v>0</v>
      </c>
      <c r="O116" s="128">
        <v>0</v>
      </c>
      <c r="P116" s="129">
        <v>1879.8761</v>
      </c>
      <c r="Q116" s="127">
        <v>0</v>
      </c>
      <c r="R116" s="128">
        <v>0</v>
      </c>
      <c r="S116" s="129">
        <v>0</v>
      </c>
      <c r="T116" s="127">
        <v>0</v>
      </c>
      <c r="U116" s="128">
        <v>0</v>
      </c>
      <c r="V116" s="129">
        <v>915.77680699999905</v>
      </c>
      <c r="W116" s="127">
        <v>0</v>
      </c>
      <c r="X116" s="128">
        <v>0</v>
      </c>
      <c r="Y116" s="129">
        <v>0</v>
      </c>
      <c r="Z116" s="127">
        <f t="shared" si="7"/>
        <v>0</v>
      </c>
      <c r="AA116" s="128">
        <f t="shared" si="7"/>
        <v>0</v>
      </c>
      <c r="AB116" s="129">
        <f t="shared" si="7"/>
        <v>2795.6529069999988</v>
      </c>
      <c r="AC116" s="128">
        <f t="shared" si="8"/>
        <v>0</v>
      </c>
      <c r="AD116" s="128">
        <f t="shared" si="5"/>
        <v>0</v>
      </c>
      <c r="AE116" s="128">
        <f t="shared" si="6"/>
        <v>2.7956529069999987</v>
      </c>
    </row>
    <row r="117" spans="1:31" x14ac:dyDescent="0.3">
      <c r="A117" s="132" t="s">
        <v>317</v>
      </c>
      <c r="B117" s="124">
        <v>0</v>
      </c>
      <c r="C117" s="125">
        <v>0</v>
      </c>
      <c r="D117" s="126">
        <v>0</v>
      </c>
      <c r="E117" s="124">
        <v>0</v>
      </c>
      <c r="F117" s="125">
        <v>0</v>
      </c>
      <c r="G117" s="126">
        <v>0</v>
      </c>
      <c r="H117" s="124">
        <v>0</v>
      </c>
      <c r="I117" s="125">
        <v>0</v>
      </c>
      <c r="J117" s="126">
        <v>0</v>
      </c>
      <c r="K117" s="124">
        <v>2</v>
      </c>
      <c r="L117" s="125">
        <v>0</v>
      </c>
      <c r="M117" s="126">
        <v>0</v>
      </c>
      <c r="N117" s="124">
        <v>0</v>
      </c>
      <c r="O117" s="125">
        <v>0</v>
      </c>
      <c r="P117" s="126">
        <v>0</v>
      </c>
      <c r="Q117" s="124">
        <v>0</v>
      </c>
      <c r="R117" s="125">
        <v>0</v>
      </c>
      <c r="S117" s="126">
        <v>0</v>
      </c>
      <c r="T117" s="124">
        <v>0</v>
      </c>
      <c r="U117" s="125">
        <v>0</v>
      </c>
      <c r="V117" s="126">
        <v>0</v>
      </c>
      <c r="W117" s="124">
        <v>0</v>
      </c>
      <c r="X117" s="125">
        <v>0</v>
      </c>
      <c r="Y117" s="126">
        <v>0</v>
      </c>
      <c r="Z117" s="124">
        <f t="shared" si="7"/>
        <v>2</v>
      </c>
      <c r="AA117" s="125">
        <f t="shared" si="7"/>
        <v>0</v>
      </c>
      <c r="AB117" s="126">
        <f t="shared" si="7"/>
        <v>0</v>
      </c>
      <c r="AC117" s="125">
        <f t="shared" si="8"/>
        <v>2E-3</v>
      </c>
      <c r="AD117" s="125">
        <f t="shared" si="5"/>
        <v>0</v>
      </c>
      <c r="AE117" s="125">
        <f t="shared" si="6"/>
        <v>0</v>
      </c>
    </row>
    <row r="118" spans="1:31" x14ac:dyDescent="0.3">
      <c r="A118" s="133" t="s">
        <v>194</v>
      </c>
      <c r="B118" s="127">
        <v>0</v>
      </c>
      <c r="C118" s="128">
        <v>0</v>
      </c>
      <c r="D118" s="129">
        <v>0</v>
      </c>
      <c r="E118" s="127">
        <v>0</v>
      </c>
      <c r="F118" s="128">
        <v>4455.03</v>
      </c>
      <c r="G118" s="129">
        <v>0</v>
      </c>
      <c r="H118" s="127">
        <v>0</v>
      </c>
      <c r="I118" s="128">
        <v>0</v>
      </c>
      <c r="J118" s="129">
        <v>0</v>
      </c>
      <c r="K118" s="127">
        <v>0</v>
      </c>
      <c r="L118" s="128">
        <v>0</v>
      </c>
      <c r="M118" s="129">
        <v>0</v>
      </c>
      <c r="N118" s="127">
        <v>0</v>
      </c>
      <c r="O118" s="128">
        <v>1620.3</v>
      </c>
      <c r="P118" s="129">
        <v>9.5</v>
      </c>
      <c r="Q118" s="127">
        <v>0</v>
      </c>
      <c r="R118" s="128">
        <v>445.6</v>
      </c>
      <c r="S118" s="129">
        <v>0</v>
      </c>
      <c r="T118" s="127">
        <v>0</v>
      </c>
      <c r="U118" s="128">
        <v>0</v>
      </c>
      <c r="V118" s="129">
        <v>5.04</v>
      </c>
      <c r="W118" s="127">
        <v>0</v>
      </c>
      <c r="X118" s="128">
        <v>0</v>
      </c>
      <c r="Y118" s="129">
        <v>0</v>
      </c>
      <c r="Z118" s="127">
        <f t="shared" si="7"/>
        <v>0</v>
      </c>
      <c r="AA118" s="128">
        <f t="shared" si="7"/>
        <v>6520.93</v>
      </c>
      <c r="AB118" s="129">
        <f t="shared" si="7"/>
        <v>14.54</v>
      </c>
      <c r="AC118" s="128">
        <f t="shared" si="8"/>
        <v>0</v>
      </c>
      <c r="AD118" s="128">
        <f t="shared" si="5"/>
        <v>6.5209299999999999</v>
      </c>
      <c r="AE118" s="128">
        <f t="shared" si="6"/>
        <v>1.4539999999999999E-2</v>
      </c>
    </row>
    <row r="119" spans="1:31" x14ac:dyDescent="0.3">
      <c r="A119" s="132" t="s">
        <v>195</v>
      </c>
      <c r="B119" s="124">
        <v>0</v>
      </c>
      <c r="C119" s="125">
        <v>0</v>
      </c>
      <c r="D119" s="126">
        <v>0</v>
      </c>
      <c r="E119" s="124">
        <v>0</v>
      </c>
      <c r="F119" s="125">
        <v>47313.79</v>
      </c>
      <c r="G119" s="126">
        <v>0</v>
      </c>
      <c r="H119" s="124">
        <v>0</v>
      </c>
      <c r="I119" s="125">
        <v>0</v>
      </c>
      <c r="J119" s="126">
        <v>0</v>
      </c>
      <c r="K119" s="124">
        <v>0</v>
      </c>
      <c r="L119" s="125">
        <v>0</v>
      </c>
      <c r="M119" s="126">
        <v>746</v>
      </c>
      <c r="N119" s="124">
        <v>0</v>
      </c>
      <c r="O119" s="125">
        <v>0</v>
      </c>
      <c r="P119" s="126">
        <v>0</v>
      </c>
      <c r="Q119" s="124">
        <v>0</v>
      </c>
      <c r="R119" s="125">
        <v>26558.898000000001</v>
      </c>
      <c r="S119" s="126">
        <v>47344.18</v>
      </c>
      <c r="T119" s="124">
        <v>0</v>
      </c>
      <c r="U119" s="125">
        <v>3881.5899999999997</v>
      </c>
      <c r="V119" s="126">
        <v>48591.333842</v>
      </c>
      <c r="W119" s="124">
        <v>0</v>
      </c>
      <c r="X119" s="125">
        <v>0</v>
      </c>
      <c r="Y119" s="126">
        <v>0</v>
      </c>
      <c r="Z119" s="124">
        <f t="shared" si="7"/>
        <v>0</v>
      </c>
      <c r="AA119" s="125">
        <f t="shared" si="7"/>
        <v>77754.277999999991</v>
      </c>
      <c r="AB119" s="126">
        <f t="shared" si="7"/>
        <v>96681.513842</v>
      </c>
      <c r="AC119" s="125">
        <f t="shared" si="8"/>
        <v>0</v>
      </c>
      <c r="AD119" s="125">
        <f t="shared" si="5"/>
        <v>77.754277999999985</v>
      </c>
      <c r="AE119" s="125">
        <f t="shared" si="6"/>
        <v>96.681513842000001</v>
      </c>
    </row>
    <row r="120" spans="1:31" x14ac:dyDescent="0.3">
      <c r="A120" s="133" t="s">
        <v>196</v>
      </c>
      <c r="B120" s="127">
        <v>0</v>
      </c>
      <c r="C120" s="128">
        <v>0</v>
      </c>
      <c r="D120" s="129">
        <v>0</v>
      </c>
      <c r="E120" s="127">
        <v>0</v>
      </c>
      <c r="F120" s="128">
        <v>0</v>
      </c>
      <c r="G120" s="129">
        <v>0</v>
      </c>
      <c r="H120" s="127">
        <v>0</v>
      </c>
      <c r="I120" s="128">
        <v>0</v>
      </c>
      <c r="J120" s="129">
        <v>180.12</v>
      </c>
      <c r="K120" s="127">
        <v>0</v>
      </c>
      <c r="L120" s="128">
        <v>0</v>
      </c>
      <c r="M120" s="129">
        <v>0</v>
      </c>
      <c r="N120" s="127">
        <v>0</v>
      </c>
      <c r="O120" s="128">
        <v>0</v>
      </c>
      <c r="P120" s="129">
        <v>3724.2860000000001</v>
      </c>
      <c r="Q120" s="127">
        <v>0</v>
      </c>
      <c r="R120" s="128">
        <v>0</v>
      </c>
      <c r="S120" s="129">
        <v>397</v>
      </c>
      <c r="T120" s="127">
        <v>0</v>
      </c>
      <c r="U120" s="127">
        <v>513.66999999999996</v>
      </c>
      <c r="V120" s="129">
        <v>1559.95</v>
      </c>
      <c r="W120" s="127">
        <v>0</v>
      </c>
      <c r="X120" s="128">
        <v>0</v>
      </c>
      <c r="Y120" s="129">
        <v>0</v>
      </c>
      <c r="Z120" s="127">
        <f t="shared" si="7"/>
        <v>0</v>
      </c>
      <c r="AA120" s="128">
        <f t="shared" si="7"/>
        <v>513.66999999999996</v>
      </c>
      <c r="AB120" s="129">
        <f t="shared" si="7"/>
        <v>5861.3559999999998</v>
      </c>
      <c r="AC120" s="128">
        <f t="shared" si="8"/>
        <v>0</v>
      </c>
      <c r="AD120" s="128">
        <f t="shared" si="5"/>
        <v>0.51366999999999996</v>
      </c>
      <c r="AE120" s="128">
        <f t="shared" si="6"/>
        <v>5.8613559999999998</v>
      </c>
    </row>
    <row r="121" spans="1:31" s="33" customFormat="1" x14ac:dyDescent="0.3">
      <c r="A121" s="170" t="s">
        <v>142</v>
      </c>
      <c r="B121" s="171">
        <v>0</v>
      </c>
      <c r="C121" s="172">
        <v>22786.55</v>
      </c>
      <c r="D121" s="173">
        <v>0</v>
      </c>
      <c r="E121" s="171">
        <v>0</v>
      </c>
      <c r="F121" s="172">
        <v>200813.99</v>
      </c>
      <c r="G121" s="173">
        <v>144919.04999999999</v>
      </c>
      <c r="H121" s="171">
        <v>0</v>
      </c>
      <c r="I121" s="172">
        <v>0</v>
      </c>
      <c r="J121" s="173">
        <v>588.69000000000005</v>
      </c>
      <c r="K121" s="171">
        <v>0</v>
      </c>
      <c r="L121" s="172">
        <v>99155.582159999991</v>
      </c>
      <c r="M121" s="173">
        <v>320.06200000000001</v>
      </c>
      <c r="N121" s="171">
        <v>0</v>
      </c>
      <c r="O121" s="172">
        <v>0</v>
      </c>
      <c r="P121" s="173">
        <v>20032.57689</v>
      </c>
      <c r="Q121" s="171">
        <v>0</v>
      </c>
      <c r="R121" s="172">
        <v>779420.48857591022</v>
      </c>
      <c r="S121" s="173">
        <v>55370.453680737708</v>
      </c>
      <c r="T121" s="171">
        <v>0</v>
      </c>
      <c r="U121" s="172">
        <v>207020.92909700001</v>
      </c>
      <c r="V121" s="173">
        <v>2888.2758220000001</v>
      </c>
      <c r="W121" s="171">
        <v>0</v>
      </c>
      <c r="X121" s="172">
        <v>0</v>
      </c>
      <c r="Y121" s="173">
        <v>0</v>
      </c>
      <c r="Z121" s="171">
        <f t="shared" si="7"/>
        <v>0</v>
      </c>
      <c r="AA121" s="172">
        <f t="shared" si="7"/>
        <v>1309197.5398329103</v>
      </c>
      <c r="AB121" s="173">
        <f t="shared" si="7"/>
        <v>224119.10839273769</v>
      </c>
      <c r="AC121" s="172">
        <f t="shared" si="8"/>
        <v>0</v>
      </c>
      <c r="AD121" s="172">
        <f t="shared" si="5"/>
        <v>1309.1975398329103</v>
      </c>
      <c r="AE121" s="172">
        <f t="shared" si="6"/>
        <v>224.1191083927377</v>
      </c>
    </row>
    <row r="122" spans="1:31" x14ac:dyDescent="0.3">
      <c r="A122" s="132" t="s">
        <v>276</v>
      </c>
      <c r="B122" s="124">
        <v>0</v>
      </c>
      <c r="C122" s="125">
        <v>22786.55</v>
      </c>
      <c r="D122" s="126">
        <v>0</v>
      </c>
      <c r="E122" s="124">
        <v>0</v>
      </c>
      <c r="F122" s="125">
        <v>104440.74</v>
      </c>
      <c r="G122" s="126">
        <v>7</v>
      </c>
      <c r="H122" s="124">
        <v>0</v>
      </c>
      <c r="I122" s="125">
        <v>0</v>
      </c>
      <c r="J122" s="126">
        <v>588.69000000000005</v>
      </c>
      <c r="K122" s="124">
        <v>0</v>
      </c>
      <c r="L122" s="125">
        <v>91937.443159999995</v>
      </c>
      <c r="M122" s="126">
        <v>242.06200000000001</v>
      </c>
      <c r="N122" s="124">
        <v>0</v>
      </c>
      <c r="O122" s="125">
        <v>0</v>
      </c>
      <c r="P122" s="126">
        <v>20032.57689</v>
      </c>
      <c r="Q122" s="124">
        <v>0</v>
      </c>
      <c r="R122" s="125">
        <v>718394.82575240475</v>
      </c>
      <c r="S122" s="126">
        <v>55370.051792713115</v>
      </c>
      <c r="T122" s="124">
        <v>0</v>
      </c>
      <c r="U122" s="125">
        <v>206951.02909700002</v>
      </c>
      <c r="V122" s="126">
        <v>2845.7658219999998</v>
      </c>
      <c r="W122" s="124">
        <v>0</v>
      </c>
      <c r="X122" s="125">
        <v>0</v>
      </c>
      <c r="Y122" s="126">
        <v>0</v>
      </c>
      <c r="Z122" s="124">
        <f t="shared" si="7"/>
        <v>0</v>
      </c>
      <c r="AA122" s="125">
        <f t="shared" si="7"/>
        <v>1144510.5880094049</v>
      </c>
      <c r="AB122" s="126">
        <f t="shared" si="7"/>
        <v>79086.146504713121</v>
      </c>
      <c r="AC122" s="125">
        <f t="shared" si="8"/>
        <v>0</v>
      </c>
      <c r="AD122" s="125">
        <f t="shared" si="5"/>
        <v>1144.510588009405</v>
      </c>
      <c r="AE122" s="125">
        <f t="shared" si="6"/>
        <v>79.086146504713128</v>
      </c>
    </row>
    <row r="123" spans="1:31" x14ac:dyDescent="0.3">
      <c r="A123" s="133" t="s">
        <v>334</v>
      </c>
      <c r="B123" s="127">
        <v>0</v>
      </c>
      <c r="C123" s="128">
        <v>0</v>
      </c>
      <c r="D123" s="129">
        <v>0</v>
      </c>
      <c r="E123" s="127">
        <v>0</v>
      </c>
      <c r="F123" s="128">
        <v>96373.25</v>
      </c>
      <c r="G123" s="129">
        <v>144912.04999999999</v>
      </c>
      <c r="H123" s="127">
        <v>0</v>
      </c>
      <c r="I123" s="128">
        <v>0</v>
      </c>
      <c r="J123" s="129">
        <v>0</v>
      </c>
      <c r="K123" s="127">
        <v>0</v>
      </c>
      <c r="L123" s="128">
        <v>0</v>
      </c>
      <c r="M123" s="129">
        <v>0</v>
      </c>
      <c r="N123" s="127">
        <v>0</v>
      </c>
      <c r="O123" s="128">
        <v>0</v>
      </c>
      <c r="P123" s="129">
        <v>0</v>
      </c>
      <c r="Q123" s="127">
        <v>0</v>
      </c>
      <c r="R123" s="128">
        <v>0</v>
      </c>
      <c r="S123" s="129">
        <v>0</v>
      </c>
      <c r="T123" s="127">
        <v>0</v>
      </c>
      <c r="U123" s="128">
        <v>0</v>
      </c>
      <c r="V123" s="129">
        <v>0</v>
      </c>
      <c r="W123" s="127">
        <v>0</v>
      </c>
      <c r="X123" s="128">
        <v>0</v>
      </c>
      <c r="Y123" s="129">
        <v>0</v>
      </c>
      <c r="Z123" s="127">
        <f t="shared" si="7"/>
        <v>0</v>
      </c>
      <c r="AA123" s="128">
        <f t="shared" si="7"/>
        <v>96373.25</v>
      </c>
      <c r="AB123" s="129">
        <f t="shared" si="7"/>
        <v>144912.04999999999</v>
      </c>
      <c r="AC123" s="128">
        <f t="shared" si="8"/>
        <v>0</v>
      </c>
      <c r="AD123" s="128">
        <f t="shared" si="5"/>
        <v>96.373249999999999</v>
      </c>
      <c r="AE123" s="128">
        <f t="shared" si="6"/>
        <v>144.91204999999999</v>
      </c>
    </row>
    <row r="124" spans="1:31" x14ac:dyDescent="0.3">
      <c r="A124" s="132" t="s">
        <v>277</v>
      </c>
      <c r="B124" s="124">
        <v>0</v>
      </c>
      <c r="C124" s="125">
        <v>0</v>
      </c>
      <c r="D124" s="126">
        <v>0</v>
      </c>
      <c r="E124" s="124">
        <v>0</v>
      </c>
      <c r="F124" s="125">
        <v>0</v>
      </c>
      <c r="G124" s="126">
        <v>0</v>
      </c>
      <c r="H124" s="124">
        <v>0</v>
      </c>
      <c r="I124" s="125">
        <v>0</v>
      </c>
      <c r="J124" s="126">
        <v>0</v>
      </c>
      <c r="K124" s="124">
        <v>0</v>
      </c>
      <c r="L124" s="125">
        <v>0</v>
      </c>
      <c r="M124" s="126">
        <v>0</v>
      </c>
      <c r="N124" s="124">
        <v>0</v>
      </c>
      <c r="O124" s="125">
        <v>0</v>
      </c>
      <c r="P124" s="126">
        <v>0</v>
      </c>
      <c r="Q124" s="124">
        <v>0</v>
      </c>
      <c r="R124" s="125">
        <v>591</v>
      </c>
      <c r="S124" s="126">
        <v>0</v>
      </c>
      <c r="T124" s="124">
        <v>0</v>
      </c>
      <c r="U124" s="125">
        <v>0</v>
      </c>
      <c r="V124" s="126">
        <v>0</v>
      </c>
      <c r="W124" s="124">
        <v>0</v>
      </c>
      <c r="X124" s="125">
        <v>0</v>
      </c>
      <c r="Y124" s="126">
        <v>0</v>
      </c>
      <c r="Z124" s="124">
        <f t="shared" si="7"/>
        <v>0</v>
      </c>
      <c r="AA124" s="125">
        <f t="shared" si="7"/>
        <v>591</v>
      </c>
      <c r="AB124" s="126">
        <f t="shared" si="7"/>
        <v>0</v>
      </c>
      <c r="AC124" s="125">
        <f t="shared" si="8"/>
        <v>0</v>
      </c>
      <c r="AD124" s="125">
        <f t="shared" si="5"/>
        <v>0.59099999999999997</v>
      </c>
      <c r="AE124" s="125">
        <f t="shared" si="6"/>
        <v>0</v>
      </c>
    </row>
    <row r="125" spans="1:31" x14ac:dyDescent="0.3">
      <c r="A125" s="133" t="s">
        <v>278</v>
      </c>
      <c r="B125" s="127">
        <v>0</v>
      </c>
      <c r="C125" s="128">
        <v>0</v>
      </c>
      <c r="D125" s="129">
        <v>0</v>
      </c>
      <c r="E125" s="127">
        <v>0</v>
      </c>
      <c r="F125" s="128">
        <v>0</v>
      </c>
      <c r="G125" s="129">
        <v>0</v>
      </c>
      <c r="H125" s="127">
        <v>0</v>
      </c>
      <c r="I125" s="128">
        <v>0</v>
      </c>
      <c r="J125" s="129">
        <v>0</v>
      </c>
      <c r="K125" s="127">
        <v>0</v>
      </c>
      <c r="L125" s="128">
        <v>0</v>
      </c>
      <c r="M125" s="129">
        <v>78</v>
      </c>
      <c r="N125" s="127">
        <v>0</v>
      </c>
      <c r="O125" s="128">
        <v>0</v>
      </c>
      <c r="P125" s="129">
        <v>0</v>
      </c>
      <c r="Q125" s="127">
        <v>0</v>
      </c>
      <c r="R125" s="128">
        <v>3804.7915630046105</v>
      </c>
      <c r="S125" s="129">
        <v>0.40188802459065764</v>
      </c>
      <c r="T125" s="127">
        <v>0</v>
      </c>
      <c r="U125" s="128">
        <v>0</v>
      </c>
      <c r="V125" s="129">
        <v>42.51</v>
      </c>
      <c r="W125" s="127">
        <v>0</v>
      </c>
      <c r="X125" s="128">
        <v>0</v>
      </c>
      <c r="Y125" s="129">
        <v>0</v>
      </c>
      <c r="Z125" s="127">
        <f t="shared" si="7"/>
        <v>0</v>
      </c>
      <c r="AA125" s="128">
        <f t="shared" si="7"/>
        <v>3804.7915630046105</v>
      </c>
      <c r="AB125" s="129">
        <f t="shared" si="7"/>
        <v>120.91188802459067</v>
      </c>
      <c r="AC125" s="128">
        <f t="shared" si="8"/>
        <v>0</v>
      </c>
      <c r="AD125" s="128">
        <f t="shared" si="5"/>
        <v>3.8047915630046103</v>
      </c>
      <c r="AE125" s="128">
        <f t="shared" si="6"/>
        <v>0.12091188802459067</v>
      </c>
    </row>
    <row r="126" spans="1:31" x14ac:dyDescent="0.3">
      <c r="A126" s="132" t="s">
        <v>279</v>
      </c>
      <c r="B126" s="124">
        <v>0</v>
      </c>
      <c r="C126" s="125">
        <v>0</v>
      </c>
      <c r="D126" s="126">
        <v>0</v>
      </c>
      <c r="E126" s="124">
        <v>0</v>
      </c>
      <c r="F126" s="125">
        <v>0</v>
      </c>
      <c r="G126" s="126">
        <v>0</v>
      </c>
      <c r="H126" s="124">
        <v>0</v>
      </c>
      <c r="I126" s="125">
        <v>0</v>
      </c>
      <c r="J126" s="126">
        <v>0</v>
      </c>
      <c r="K126" s="124">
        <v>0</v>
      </c>
      <c r="L126" s="125">
        <v>7218.1390000000001</v>
      </c>
      <c r="M126" s="126">
        <v>0</v>
      </c>
      <c r="N126" s="124">
        <v>0</v>
      </c>
      <c r="O126" s="125">
        <v>0</v>
      </c>
      <c r="P126" s="126">
        <v>0</v>
      </c>
      <c r="Q126" s="124">
        <v>0</v>
      </c>
      <c r="R126" s="125">
        <v>56629.871260500906</v>
      </c>
      <c r="S126" s="126">
        <v>0</v>
      </c>
      <c r="T126" s="124">
        <v>0</v>
      </c>
      <c r="U126" s="125">
        <v>69.900000000000006</v>
      </c>
      <c r="V126" s="126">
        <v>0</v>
      </c>
      <c r="W126" s="124">
        <v>0</v>
      </c>
      <c r="X126" s="125">
        <v>0</v>
      </c>
      <c r="Y126" s="126">
        <v>0</v>
      </c>
      <c r="Z126" s="124">
        <f t="shared" si="7"/>
        <v>0</v>
      </c>
      <c r="AA126" s="125">
        <f t="shared" si="7"/>
        <v>63917.91026050091</v>
      </c>
      <c r="AB126" s="126">
        <f t="shared" si="7"/>
        <v>0</v>
      </c>
      <c r="AC126" s="125">
        <f t="shared" si="8"/>
        <v>0</v>
      </c>
      <c r="AD126" s="125">
        <f t="shared" si="5"/>
        <v>63.917910260500911</v>
      </c>
      <c r="AE126" s="125">
        <f t="shared" si="6"/>
        <v>0</v>
      </c>
    </row>
    <row r="127" spans="1:31" s="33" customFormat="1" x14ac:dyDescent="0.3">
      <c r="A127" s="170" t="s">
        <v>72</v>
      </c>
      <c r="B127" s="171">
        <v>0</v>
      </c>
      <c r="C127" s="172">
        <v>0</v>
      </c>
      <c r="D127" s="173">
        <v>0</v>
      </c>
      <c r="E127" s="171">
        <v>0</v>
      </c>
      <c r="F127" s="172">
        <v>115887.28</v>
      </c>
      <c r="G127" s="173">
        <v>33282</v>
      </c>
      <c r="H127" s="171">
        <v>0</v>
      </c>
      <c r="I127" s="172">
        <v>0</v>
      </c>
      <c r="J127" s="173">
        <v>19321.309999999998</v>
      </c>
      <c r="K127" s="171">
        <v>0</v>
      </c>
      <c r="L127" s="172">
        <v>115063.924</v>
      </c>
      <c r="M127" s="173">
        <v>9110.36</v>
      </c>
      <c r="N127" s="171">
        <v>0</v>
      </c>
      <c r="O127" s="172">
        <v>14305.6</v>
      </c>
      <c r="P127" s="173">
        <v>50475.759600000005</v>
      </c>
      <c r="Q127" s="171">
        <v>0</v>
      </c>
      <c r="R127" s="172">
        <v>22022.524515652069</v>
      </c>
      <c r="S127" s="173">
        <v>844223.36245999986</v>
      </c>
      <c r="T127" s="171">
        <v>0</v>
      </c>
      <c r="U127" s="172">
        <v>5403.9706420000002</v>
      </c>
      <c r="V127" s="173">
        <v>17256.506069999999</v>
      </c>
      <c r="W127" s="171">
        <v>0</v>
      </c>
      <c r="X127" s="172">
        <v>0</v>
      </c>
      <c r="Y127" s="173">
        <v>0</v>
      </c>
      <c r="Z127" s="171">
        <f t="shared" si="7"/>
        <v>0</v>
      </c>
      <c r="AA127" s="172">
        <f t="shared" si="7"/>
        <v>272683.29915765207</v>
      </c>
      <c r="AB127" s="173">
        <f t="shared" si="7"/>
        <v>973669.29812999989</v>
      </c>
      <c r="AC127" s="172">
        <f t="shared" si="8"/>
        <v>0</v>
      </c>
      <c r="AD127" s="172">
        <f t="shared" si="5"/>
        <v>272.68329915765207</v>
      </c>
      <c r="AE127" s="172">
        <f t="shared" si="6"/>
        <v>973.6692981299999</v>
      </c>
    </row>
    <row r="128" spans="1:31" x14ac:dyDescent="0.3">
      <c r="A128" s="133" t="s">
        <v>332</v>
      </c>
      <c r="B128" s="127">
        <v>0</v>
      </c>
      <c r="C128" s="128">
        <v>0</v>
      </c>
      <c r="D128" s="129">
        <v>0</v>
      </c>
      <c r="E128" s="127">
        <v>0</v>
      </c>
      <c r="F128" s="128">
        <v>0</v>
      </c>
      <c r="G128" s="129">
        <v>0</v>
      </c>
      <c r="H128" s="127">
        <v>0</v>
      </c>
      <c r="I128" s="128">
        <v>0</v>
      </c>
      <c r="J128" s="129">
        <v>0</v>
      </c>
      <c r="K128" s="127">
        <v>0</v>
      </c>
      <c r="L128" s="128">
        <v>0</v>
      </c>
      <c r="M128" s="129">
        <v>0</v>
      </c>
      <c r="N128" s="127">
        <v>0</v>
      </c>
      <c r="O128" s="128">
        <v>0</v>
      </c>
      <c r="P128" s="129">
        <v>0</v>
      </c>
      <c r="Q128" s="127">
        <v>0</v>
      </c>
      <c r="R128" s="128">
        <v>2.33</v>
      </c>
      <c r="S128" s="129">
        <v>0</v>
      </c>
      <c r="T128" s="127">
        <v>0</v>
      </c>
      <c r="U128" s="128">
        <v>0</v>
      </c>
      <c r="V128" s="129">
        <v>5.7</v>
      </c>
      <c r="W128" s="127">
        <v>0</v>
      </c>
      <c r="X128" s="128">
        <v>0</v>
      </c>
      <c r="Y128" s="129">
        <v>0</v>
      </c>
      <c r="Z128" s="127">
        <f t="shared" si="7"/>
        <v>0</v>
      </c>
      <c r="AA128" s="128">
        <f t="shared" si="7"/>
        <v>2.33</v>
      </c>
      <c r="AB128" s="129">
        <f t="shared" si="7"/>
        <v>5.7</v>
      </c>
      <c r="AC128" s="128">
        <f t="shared" si="8"/>
        <v>0</v>
      </c>
      <c r="AD128" s="128">
        <f t="shared" si="5"/>
        <v>2.33E-3</v>
      </c>
      <c r="AE128" s="128">
        <f t="shared" si="6"/>
        <v>5.7000000000000002E-3</v>
      </c>
    </row>
    <row r="129" spans="1:31" x14ac:dyDescent="0.3">
      <c r="A129" s="132" t="s">
        <v>333</v>
      </c>
      <c r="B129" s="124">
        <v>0</v>
      </c>
      <c r="C129" s="125">
        <v>0</v>
      </c>
      <c r="D129" s="126">
        <v>0</v>
      </c>
      <c r="E129" s="124">
        <v>0</v>
      </c>
      <c r="F129" s="125">
        <v>0</v>
      </c>
      <c r="G129" s="126">
        <v>0</v>
      </c>
      <c r="H129" s="124">
        <v>0</v>
      </c>
      <c r="I129" s="125">
        <v>0</v>
      </c>
      <c r="J129" s="126">
        <v>0</v>
      </c>
      <c r="K129" s="124">
        <v>0</v>
      </c>
      <c r="L129" s="125">
        <v>0</v>
      </c>
      <c r="M129" s="126">
        <v>0</v>
      </c>
      <c r="N129" s="124">
        <v>0</v>
      </c>
      <c r="O129" s="125">
        <v>0</v>
      </c>
      <c r="P129" s="126">
        <v>0</v>
      </c>
      <c r="Q129" s="124">
        <v>0</v>
      </c>
      <c r="R129" s="125">
        <v>33.583667240821299</v>
      </c>
      <c r="S129" s="126">
        <v>0</v>
      </c>
      <c r="T129" s="124">
        <v>0</v>
      </c>
      <c r="U129" s="125">
        <v>0</v>
      </c>
      <c r="V129" s="126">
        <v>0</v>
      </c>
      <c r="W129" s="124">
        <v>0</v>
      </c>
      <c r="X129" s="125">
        <v>0</v>
      </c>
      <c r="Y129" s="126">
        <v>0</v>
      </c>
      <c r="Z129" s="124">
        <f t="shared" si="7"/>
        <v>0</v>
      </c>
      <c r="AA129" s="125">
        <f t="shared" si="7"/>
        <v>33.583667240821299</v>
      </c>
      <c r="AB129" s="126">
        <f t="shared" si="7"/>
        <v>0</v>
      </c>
      <c r="AC129" s="125">
        <f t="shared" si="8"/>
        <v>0</v>
      </c>
      <c r="AD129" s="125">
        <f t="shared" si="5"/>
        <v>3.3583667240821298E-2</v>
      </c>
      <c r="AE129" s="125">
        <f t="shared" si="6"/>
        <v>0</v>
      </c>
    </row>
    <row r="130" spans="1:31" x14ac:dyDescent="0.3">
      <c r="A130" s="133" t="s">
        <v>197</v>
      </c>
      <c r="B130" s="127">
        <v>0</v>
      </c>
      <c r="C130" s="128">
        <v>0</v>
      </c>
      <c r="D130" s="129">
        <v>0</v>
      </c>
      <c r="E130" s="127">
        <v>0</v>
      </c>
      <c r="F130" s="128">
        <v>0</v>
      </c>
      <c r="G130" s="129">
        <v>0</v>
      </c>
      <c r="H130" s="127">
        <v>0</v>
      </c>
      <c r="I130" s="128">
        <v>0</v>
      </c>
      <c r="J130" s="129">
        <v>0.11</v>
      </c>
      <c r="K130" s="127">
        <v>0</v>
      </c>
      <c r="L130" s="128">
        <v>0</v>
      </c>
      <c r="M130" s="129">
        <v>6222</v>
      </c>
      <c r="N130" s="127">
        <v>0</v>
      </c>
      <c r="O130" s="128">
        <v>0</v>
      </c>
      <c r="P130" s="129">
        <v>0</v>
      </c>
      <c r="Q130" s="127">
        <v>0</v>
      </c>
      <c r="R130" s="128">
        <v>0</v>
      </c>
      <c r="S130" s="129">
        <v>744964.68299999996</v>
      </c>
      <c r="T130" s="127">
        <v>0</v>
      </c>
      <c r="U130" s="128">
        <v>0</v>
      </c>
      <c r="V130" s="129">
        <v>65.86</v>
      </c>
      <c r="W130" s="127">
        <v>0</v>
      </c>
      <c r="X130" s="128">
        <v>0</v>
      </c>
      <c r="Y130" s="129">
        <v>0</v>
      </c>
      <c r="Z130" s="127">
        <f t="shared" si="7"/>
        <v>0</v>
      </c>
      <c r="AA130" s="128">
        <f t="shared" si="7"/>
        <v>0</v>
      </c>
      <c r="AB130" s="129">
        <f t="shared" si="7"/>
        <v>751252.65299999993</v>
      </c>
      <c r="AC130" s="128">
        <f t="shared" si="8"/>
        <v>0</v>
      </c>
      <c r="AD130" s="128">
        <f t="shared" si="5"/>
        <v>0</v>
      </c>
      <c r="AE130" s="128">
        <f t="shared" si="6"/>
        <v>751.2526529999999</v>
      </c>
    </row>
    <row r="131" spans="1:31" x14ac:dyDescent="0.3">
      <c r="A131" s="132" t="s">
        <v>198</v>
      </c>
      <c r="B131" s="124">
        <v>0</v>
      </c>
      <c r="C131" s="125">
        <v>0</v>
      </c>
      <c r="D131" s="126">
        <v>0</v>
      </c>
      <c r="E131" s="124">
        <v>0</v>
      </c>
      <c r="F131" s="125">
        <v>21595.599999999999</v>
      </c>
      <c r="G131" s="126">
        <v>6673</v>
      </c>
      <c r="H131" s="124">
        <v>0</v>
      </c>
      <c r="I131" s="125">
        <v>0</v>
      </c>
      <c r="J131" s="126">
        <v>646.94000000000005</v>
      </c>
      <c r="K131" s="124">
        <v>0</v>
      </c>
      <c r="L131" s="125">
        <v>115062.54399999999</v>
      </c>
      <c r="M131" s="126">
        <v>0</v>
      </c>
      <c r="N131" s="124">
        <v>0</v>
      </c>
      <c r="O131" s="125">
        <v>0</v>
      </c>
      <c r="P131" s="126">
        <v>37100.859600000003</v>
      </c>
      <c r="Q131" s="124">
        <v>0</v>
      </c>
      <c r="R131" s="125">
        <v>600</v>
      </c>
      <c r="S131" s="126">
        <v>2177.1</v>
      </c>
      <c r="T131" s="124">
        <v>0</v>
      </c>
      <c r="U131" s="125">
        <v>0</v>
      </c>
      <c r="V131" s="126">
        <v>0</v>
      </c>
      <c r="W131" s="124">
        <v>0</v>
      </c>
      <c r="X131" s="125">
        <v>0</v>
      </c>
      <c r="Y131" s="126">
        <v>0</v>
      </c>
      <c r="Z131" s="124">
        <f t="shared" si="7"/>
        <v>0</v>
      </c>
      <c r="AA131" s="125">
        <f t="shared" si="7"/>
        <v>137258.144</v>
      </c>
      <c r="AB131" s="126">
        <f t="shared" si="7"/>
        <v>46597.899600000004</v>
      </c>
      <c r="AC131" s="125">
        <f t="shared" si="8"/>
        <v>0</v>
      </c>
      <c r="AD131" s="125">
        <f t="shared" si="5"/>
        <v>137.25814399999999</v>
      </c>
      <c r="AE131" s="125">
        <f t="shared" si="6"/>
        <v>46.597899600000005</v>
      </c>
    </row>
    <row r="132" spans="1:31" x14ac:dyDescent="0.3">
      <c r="A132" s="133" t="s">
        <v>199</v>
      </c>
      <c r="B132" s="127">
        <v>0</v>
      </c>
      <c r="C132" s="128">
        <v>0</v>
      </c>
      <c r="D132" s="129">
        <v>0</v>
      </c>
      <c r="E132" s="127">
        <v>0</v>
      </c>
      <c r="F132" s="128">
        <v>321</v>
      </c>
      <c r="G132" s="129">
        <v>0</v>
      </c>
      <c r="H132" s="127">
        <v>0</v>
      </c>
      <c r="I132" s="128">
        <v>0</v>
      </c>
      <c r="J132" s="129">
        <v>0</v>
      </c>
      <c r="K132" s="127">
        <v>0</v>
      </c>
      <c r="L132" s="128">
        <v>0</v>
      </c>
      <c r="M132" s="129">
        <v>0</v>
      </c>
      <c r="N132" s="127">
        <v>0</v>
      </c>
      <c r="O132" s="128">
        <v>12771.4</v>
      </c>
      <c r="P132" s="129">
        <v>0</v>
      </c>
      <c r="Q132" s="127">
        <v>0</v>
      </c>
      <c r="R132" s="128">
        <v>11840</v>
      </c>
      <c r="S132" s="129">
        <v>0</v>
      </c>
      <c r="T132" s="127">
        <v>0</v>
      </c>
      <c r="U132" s="128">
        <v>187.18</v>
      </c>
      <c r="V132" s="129">
        <v>0</v>
      </c>
      <c r="W132" s="127">
        <v>0</v>
      </c>
      <c r="X132" s="128">
        <v>0</v>
      </c>
      <c r="Y132" s="129">
        <v>0</v>
      </c>
      <c r="Z132" s="127">
        <f t="shared" si="7"/>
        <v>0</v>
      </c>
      <c r="AA132" s="128">
        <f t="shared" si="7"/>
        <v>25119.58</v>
      </c>
      <c r="AB132" s="129">
        <f t="shared" ref="AB132:AB139" si="9">SUM(D132,G132,J132,M132,P132,S132,V132,Y132,)</f>
        <v>0</v>
      </c>
      <c r="AC132" s="128">
        <f t="shared" si="8"/>
        <v>0</v>
      </c>
      <c r="AD132" s="128">
        <f t="shared" ref="AD132:AD139" si="10">AA132/1000</f>
        <v>25.119580000000003</v>
      </c>
      <c r="AE132" s="128">
        <f t="shared" ref="AE132:AE139" si="11">AB132/1000</f>
        <v>0</v>
      </c>
    </row>
    <row r="133" spans="1:31" x14ac:dyDescent="0.3">
      <c r="A133" s="132" t="s">
        <v>200</v>
      </c>
      <c r="B133" s="124">
        <v>0</v>
      </c>
      <c r="C133" s="125">
        <v>0</v>
      </c>
      <c r="D133" s="126">
        <v>0</v>
      </c>
      <c r="E133" s="124">
        <v>0</v>
      </c>
      <c r="F133" s="125">
        <v>4871.1499999999996</v>
      </c>
      <c r="G133" s="126">
        <v>3448</v>
      </c>
      <c r="H133" s="124">
        <v>0</v>
      </c>
      <c r="I133" s="125">
        <v>0</v>
      </c>
      <c r="J133" s="126">
        <v>1386.7</v>
      </c>
      <c r="K133" s="124">
        <v>0</v>
      </c>
      <c r="L133" s="125">
        <v>0</v>
      </c>
      <c r="M133" s="126">
        <v>737</v>
      </c>
      <c r="N133" s="124">
        <v>0</v>
      </c>
      <c r="O133" s="125">
        <v>0</v>
      </c>
      <c r="P133" s="126">
        <v>82.8</v>
      </c>
      <c r="Q133" s="124">
        <v>0</v>
      </c>
      <c r="R133" s="125">
        <v>46.009258292027532</v>
      </c>
      <c r="S133" s="126">
        <v>3257.12</v>
      </c>
      <c r="T133" s="124">
        <v>0</v>
      </c>
      <c r="U133" s="125">
        <v>0</v>
      </c>
      <c r="V133" s="126">
        <v>511.66</v>
      </c>
      <c r="W133" s="124">
        <v>0</v>
      </c>
      <c r="X133" s="125">
        <v>0</v>
      </c>
      <c r="Y133" s="126">
        <v>0</v>
      </c>
      <c r="Z133" s="124">
        <f t="shared" ref="Z133:AA139" si="12">SUM(B133,E133,H133,K133,N133,Q133,T133,W133,)</f>
        <v>0</v>
      </c>
      <c r="AA133" s="125">
        <f t="shared" si="12"/>
        <v>4917.1592582920275</v>
      </c>
      <c r="AB133" s="126">
        <f t="shared" si="9"/>
        <v>9423.2799999999988</v>
      </c>
      <c r="AC133" s="125">
        <f t="shared" ref="AC133:AC139" si="13">Z133/1000</f>
        <v>0</v>
      </c>
      <c r="AD133" s="125">
        <f t="shared" si="10"/>
        <v>4.9171592582920276</v>
      </c>
      <c r="AE133" s="125">
        <f t="shared" si="11"/>
        <v>9.4232799999999983</v>
      </c>
    </row>
    <row r="134" spans="1:31" x14ac:dyDescent="0.3">
      <c r="A134" s="133" t="s">
        <v>202</v>
      </c>
      <c r="B134" s="127">
        <v>0</v>
      </c>
      <c r="C134" s="128">
        <v>0</v>
      </c>
      <c r="D134" s="129">
        <v>0</v>
      </c>
      <c r="E134" s="127">
        <v>0</v>
      </c>
      <c r="F134" s="128">
        <v>0</v>
      </c>
      <c r="G134" s="129">
        <v>0</v>
      </c>
      <c r="H134" s="127">
        <v>0</v>
      </c>
      <c r="I134" s="128">
        <v>0</v>
      </c>
      <c r="J134" s="129">
        <v>0</v>
      </c>
      <c r="K134" s="127">
        <v>0</v>
      </c>
      <c r="L134" s="128">
        <v>0</v>
      </c>
      <c r="M134" s="129">
        <v>0</v>
      </c>
      <c r="N134" s="127">
        <v>0</v>
      </c>
      <c r="O134" s="128">
        <v>0</v>
      </c>
      <c r="P134" s="129">
        <v>0</v>
      </c>
      <c r="Q134" s="127">
        <v>0</v>
      </c>
      <c r="R134" s="128">
        <v>33.08</v>
      </c>
      <c r="S134" s="129">
        <v>0</v>
      </c>
      <c r="T134" s="127">
        <v>0</v>
      </c>
      <c r="U134" s="128">
        <v>0</v>
      </c>
      <c r="V134" s="129">
        <v>58.23</v>
      </c>
      <c r="W134" s="127">
        <v>0</v>
      </c>
      <c r="X134" s="128">
        <v>0</v>
      </c>
      <c r="Y134" s="129">
        <v>0</v>
      </c>
      <c r="Z134" s="127">
        <f t="shared" si="12"/>
        <v>0</v>
      </c>
      <c r="AA134" s="128">
        <f t="shared" si="12"/>
        <v>33.08</v>
      </c>
      <c r="AB134" s="129">
        <f t="shared" si="9"/>
        <v>58.23</v>
      </c>
      <c r="AC134" s="128">
        <f t="shared" si="13"/>
        <v>0</v>
      </c>
      <c r="AD134" s="128">
        <f t="shared" si="10"/>
        <v>3.3079999999999998E-2</v>
      </c>
      <c r="AE134" s="128">
        <f t="shared" si="11"/>
        <v>5.8229999999999997E-2</v>
      </c>
    </row>
    <row r="135" spans="1:31" x14ac:dyDescent="0.3">
      <c r="A135" s="132" t="s">
        <v>203</v>
      </c>
      <c r="B135" s="124">
        <v>0</v>
      </c>
      <c r="C135" s="125">
        <v>0</v>
      </c>
      <c r="D135" s="126">
        <v>0</v>
      </c>
      <c r="E135" s="124">
        <v>0</v>
      </c>
      <c r="F135" s="125">
        <v>89099.53</v>
      </c>
      <c r="G135" s="126">
        <v>568</v>
      </c>
      <c r="H135" s="124">
        <v>0</v>
      </c>
      <c r="I135" s="125">
        <v>0</v>
      </c>
      <c r="J135" s="126">
        <v>0</v>
      </c>
      <c r="K135" s="124">
        <v>0</v>
      </c>
      <c r="L135" s="125">
        <v>1.38</v>
      </c>
      <c r="M135" s="126">
        <v>545</v>
      </c>
      <c r="N135" s="124">
        <v>0</v>
      </c>
      <c r="O135" s="125">
        <v>130.19999999999999</v>
      </c>
      <c r="P135" s="126">
        <v>0</v>
      </c>
      <c r="Q135" s="124">
        <v>0</v>
      </c>
      <c r="R135" s="125">
        <v>9467.5215901192205</v>
      </c>
      <c r="S135" s="126">
        <v>2068.5</v>
      </c>
      <c r="T135" s="124">
        <v>0</v>
      </c>
      <c r="U135" s="125">
        <v>5216.7906419999999</v>
      </c>
      <c r="V135" s="126">
        <v>147.86000000000001</v>
      </c>
      <c r="W135" s="124">
        <v>0</v>
      </c>
      <c r="X135" s="125">
        <v>0</v>
      </c>
      <c r="Y135" s="126">
        <v>0</v>
      </c>
      <c r="Z135" s="124">
        <f t="shared" si="12"/>
        <v>0</v>
      </c>
      <c r="AA135" s="125">
        <f t="shared" si="12"/>
        <v>103915.42223211922</v>
      </c>
      <c r="AB135" s="126">
        <f t="shared" si="9"/>
        <v>3329.36</v>
      </c>
      <c r="AC135" s="125">
        <f t="shared" si="13"/>
        <v>0</v>
      </c>
      <c r="AD135" s="125">
        <f t="shared" si="10"/>
        <v>103.91542223211923</v>
      </c>
      <c r="AE135" s="125">
        <f t="shared" si="11"/>
        <v>3.3293600000000003</v>
      </c>
    </row>
    <row r="136" spans="1:31" x14ac:dyDescent="0.3">
      <c r="A136" s="133" t="s">
        <v>204</v>
      </c>
      <c r="B136" s="127">
        <v>0</v>
      </c>
      <c r="C136" s="128">
        <v>0</v>
      </c>
      <c r="D136" s="129">
        <v>0</v>
      </c>
      <c r="E136" s="127">
        <v>0</v>
      </c>
      <c r="F136" s="128">
        <v>0</v>
      </c>
      <c r="G136" s="129">
        <v>22336</v>
      </c>
      <c r="H136" s="127">
        <v>0</v>
      </c>
      <c r="I136" s="128">
        <v>0</v>
      </c>
      <c r="J136" s="129">
        <v>27.369999999999997</v>
      </c>
      <c r="K136" s="127">
        <v>0</v>
      </c>
      <c r="L136" s="128">
        <v>0</v>
      </c>
      <c r="M136" s="129">
        <v>283</v>
      </c>
      <c r="N136" s="127">
        <v>0</v>
      </c>
      <c r="O136" s="128">
        <v>0</v>
      </c>
      <c r="P136" s="129">
        <v>13274.9</v>
      </c>
      <c r="Q136" s="127">
        <v>0</v>
      </c>
      <c r="R136" s="128">
        <v>0</v>
      </c>
      <c r="S136" s="129">
        <v>4117.74</v>
      </c>
      <c r="T136" s="127">
        <v>0</v>
      </c>
      <c r="U136" s="128">
        <v>0</v>
      </c>
      <c r="V136" s="129">
        <v>13251.093375</v>
      </c>
      <c r="W136" s="127">
        <v>0</v>
      </c>
      <c r="X136" s="128">
        <v>0</v>
      </c>
      <c r="Y136" s="129">
        <v>0</v>
      </c>
      <c r="Z136" s="127">
        <f t="shared" si="12"/>
        <v>0</v>
      </c>
      <c r="AA136" s="128">
        <f t="shared" si="12"/>
        <v>0</v>
      </c>
      <c r="AB136" s="129">
        <f t="shared" si="9"/>
        <v>53290.103374999992</v>
      </c>
      <c r="AC136" s="128">
        <f t="shared" si="13"/>
        <v>0</v>
      </c>
      <c r="AD136" s="128">
        <f t="shared" si="10"/>
        <v>0</v>
      </c>
      <c r="AE136" s="128">
        <f t="shared" si="11"/>
        <v>53.290103374999994</v>
      </c>
    </row>
    <row r="137" spans="1:31" x14ac:dyDescent="0.3">
      <c r="A137" s="132" t="s">
        <v>205</v>
      </c>
      <c r="B137" s="124">
        <v>0</v>
      </c>
      <c r="C137" s="125">
        <v>0</v>
      </c>
      <c r="D137" s="126">
        <v>0</v>
      </c>
      <c r="E137" s="124">
        <v>0</v>
      </c>
      <c r="F137" s="125">
        <v>0</v>
      </c>
      <c r="G137" s="126">
        <v>0</v>
      </c>
      <c r="H137" s="124">
        <v>0</v>
      </c>
      <c r="I137" s="125">
        <v>0</v>
      </c>
      <c r="J137" s="126">
        <v>0</v>
      </c>
      <c r="K137" s="124">
        <v>0</v>
      </c>
      <c r="L137" s="125">
        <v>0</v>
      </c>
      <c r="M137" s="126">
        <v>0</v>
      </c>
      <c r="N137" s="124">
        <v>0</v>
      </c>
      <c r="O137" s="125">
        <v>0</v>
      </c>
      <c r="P137" s="126">
        <v>0</v>
      </c>
      <c r="Q137" s="124">
        <v>0</v>
      </c>
      <c r="R137" s="125">
        <v>0</v>
      </c>
      <c r="S137" s="126">
        <v>0</v>
      </c>
      <c r="T137" s="124">
        <v>0</v>
      </c>
      <c r="U137" s="125">
        <v>0</v>
      </c>
      <c r="V137" s="126">
        <v>2466.162695</v>
      </c>
      <c r="W137" s="124">
        <v>0</v>
      </c>
      <c r="X137" s="125">
        <v>0</v>
      </c>
      <c r="Y137" s="126">
        <v>0</v>
      </c>
      <c r="Z137" s="124">
        <f t="shared" si="12"/>
        <v>0</v>
      </c>
      <c r="AA137" s="125">
        <f t="shared" si="12"/>
        <v>0</v>
      </c>
      <c r="AB137" s="126">
        <f t="shared" si="9"/>
        <v>2466.162695</v>
      </c>
      <c r="AC137" s="125">
        <f t="shared" si="13"/>
        <v>0</v>
      </c>
      <c r="AD137" s="125">
        <f t="shared" si="10"/>
        <v>0</v>
      </c>
      <c r="AE137" s="125">
        <f t="shared" si="11"/>
        <v>2.466162695</v>
      </c>
    </row>
    <row r="138" spans="1:31" x14ac:dyDescent="0.3">
      <c r="A138" s="133" t="s">
        <v>206</v>
      </c>
      <c r="B138" s="127">
        <v>0</v>
      </c>
      <c r="C138" s="128">
        <v>0</v>
      </c>
      <c r="D138" s="129">
        <v>0</v>
      </c>
      <c r="E138" s="127">
        <v>0</v>
      </c>
      <c r="F138" s="128">
        <v>0</v>
      </c>
      <c r="G138" s="129">
        <v>257</v>
      </c>
      <c r="H138" s="127">
        <v>0</v>
      </c>
      <c r="I138" s="128">
        <v>0</v>
      </c>
      <c r="J138" s="129">
        <v>15241.39</v>
      </c>
      <c r="K138" s="127">
        <v>0</v>
      </c>
      <c r="L138" s="128">
        <v>0</v>
      </c>
      <c r="M138" s="129">
        <v>18</v>
      </c>
      <c r="N138" s="127">
        <v>0</v>
      </c>
      <c r="O138" s="128">
        <v>1404</v>
      </c>
      <c r="P138" s="129">
        <v>17.2</v>
      </c>
      <c r="Q138" s="127">
        <v>0</v>
      </c>
      <c r="R138" s="128">
        <v>0</v>
      </c>
      <c r="S138" s="129">
        <v>85936.909520000001</v>
      </c>
      <c r="T138" s="127">
        <v>0</v>
      </c>
      <c r="U138" s="128">
        <v>0</v>
      </c>
      <c r="V138" s="129">
        <v>749.94</v>
      </c>
      <c r="W138" s="127">
        <v>0</v>
      </c>
      <c r="X138" s="128">
        <v>0</v>
      </c>
      <c r="Y138" s="129">
        <v>0</v>
      </c>
      <c r="Z138" s="127">
        <f t="shared" si="12"/>
        <v>0</v>
      </c>
      <c r="AA138" s="128">
        <f t="shared" si="12"/>
        <v>1404</v>
      </c>
      <c r="AB138" s="129">
        <f t="shared" si="9"/>
        <v>102220.43952</v>
      </c>
      <c r="AC138" s="128">
        <f t="shared" si="13"/>
        <v>0</v>
      </c>
      <c r="AD138" s="128">
        <f t="shared" si="10"/>
        <v>1.4039999999999999</v>
      </c>
      <c r="AE138" s="128">
        <f t="shared" si="11"/>
        <v>102.22043952</v>
      </c>
    </row>
    <row r="139" spans="1:31" ht="16.5" thickBot="1" x14ac:dyDescent="0.35">
      <c r="A139" s="134" t="s">
        <v>207</v>
      </c>
      <c r="B139" s="135">
        <v>0</v>
      </c>
      <c r="C139" s="136">
        <v>0</v>
      </c>
      <c r="D139" s="137">
        <v>0</v>
      </c>
      <c r="E139" s="135">
        <v>0</v>
      </c>
      <c r="F139" s="136">
        <v>0</v>
      </c>
      <c r="G139" s="137">
        <v>0</v>
      </c>
      <c r="H139" s="135">
        <v>0</v>
      </c>
      <c r="I139" s="136">
        <v>0</v>
      </c>
      <c r="J139" s="137">
        <v>2018.8</v>
      </c>
      <c r="K139" s="135">
        <v>0</v>
      </c>
      <c r="L139" s="136">
        <v>0</v>
      </c>
      <c r="M139" s="137">
        <v>1305.3599999999999</v>
      </c>
      <c r="N139" s="135">
        <v>0</v>
      </c>
      <c r="O139" s="136">
        <v>0</v>
      </c>
      <c r="P139" s="137">
        <v>0</v>
      </c>
      <c r="Q139" s="135">
        <v>0</v>
      </c>
      <c r="R139" s="136">
        <v>0</v>
      </c>
      <c r="S139" s="137">
        <v>1701.3099400000001</v>
      </c>
      <c r="T139" s="135">
        <v>0</v>
      </c>
      <c r="U139" s="136">
        <v>0</v>
      </c>
      <c r="V139" s="137">
        <v>0</v>
      </c>
      <c r="W139" s="135">
        <v>0</v>
      </c>
      <c r="X139" s="136">
        <v>0</v>
      </c>
      <c r="Y139" s="137">
        <v>0</v>
      </c>
      <c r="Z139" s="135">
        <f t="shared" si="12"/>
        <v>0</v>
      </c>
      <c r="AA139" s="136">
        <f t="shared" si="12"/>
        <v>0</v>
      </c>
      <c r="AB139" s="137">
        <f t="shared" si="9"/>
        <v>5025.46994</v>
      </c>
      <c r="AC139" s="136">
        <f t="shared" si="13"/>
        <v>0</v>
      </c>
      <c r="AD139" s="136">
        <f t="shared" si="10"/>
        <v>0</v>
      </c>
      <c r="AE139" s="136">
        <f t="shared" si="11"/>
        <v>5.0254699399999998</v>
      </c>
    </row>
    <row r="140" spans="1:31" x14ac:dyDescent="0.3">
      <c r="Z140" s="174"/>
      <c r="AA140" s="174"/>
      <c r="AB140" s="174"/>
    </row>
    <row r="175" spans="28:28" x14ac:dyDescent="0.3">
      <c r="AB175" t="s">
        <v>311</v>
      </c>
    </row>
  </sheetData>
  <mergeCells count="11">
    <mergeCell ref="T2:V2"/>
    <mergeCell ref="W2:Y2"/>
    <mergeCell ref="Z2:AB2"/>
    <mergeCell ref="A1:AE1"/>
    <mergeCell ref="B2:D2"/>
    <mergeCell ref="E2:G2"/>
    <mergeCell ref="H2:J2"/>
    <mergeCell ref="K2:M2"/>
    <mergeCell ref="N2:P2"/>
    <mergeCell ref="Q2:S2"/>
    <mergeCell ref="AC2:AE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7F0D1-E497-4716-A336-703A7B5B861F}">
  <dimension ref="A1:BS141"/>
  <sheetViews>
    <sheetView topLeftCell="AX1" zoomScale="80" zoomScaleNormal="80" workbookViewId="0">
      <selection activeCell="BF141" sqref="BF141"/>
    </sheetView>
  </sheetViews>
  <sheetFormatPr defaultColWidth="11.88671875" defaultRowHeight="15.75" x14ac:dyDescent="0.3"/>
  <cols>
    <col min="1" max="1" width="41.5546875" bestFit="1" customWidth="1"/>
  </cols>
  <sheetData>
    <row r="1" spans="1:71" s="217" customFormat="1" ht="33" customHeight="1" thickBot="1" x14ac:dyDescent="0.5">
      <c r="A1" s="217" t="s">
        <v>356</v>
      </c>
    </row>
    <row r="2" spans="1:71" x14ac:dyDescent="0.3">
      <c r="A2" s="166" t="s">
        <v>1</v>
      </c>
      <c r="B2" s="218" t="s">
        <v>2</v>
      </c>
      <c r="C2" s="219"/>
      <c r="D2" s="219"/>
      <c r="E2" s="219"/>
      <c r="F2" s="219"/>
      <c r="G2" s="219"/>
      <c r="H2" s="220"/>
      <c r="I2" s="218" t="s">
        <v>3</v>
      </c>
      <c r="J2" s="219"/>
      <c r="K2" s="219"/>
      <c r="L2" s="219"/>
      <c r="M2" s="219"/>
      <c r="N2" s="219"/>
      <c r="O2" s="220"/>
      <c r="P2" s="218" t="s">
        <v>4</v>
      </c>
      <c r="Q2" s="219"/>
      <c r="R2" s="219"/>
      <c r="S2" s="219"/>
      <c r="T2" s="219"/>
      <c r="U2" s="219"/>
      <c r="V2" s="220"/>
      <c r="W2" s="218" t="s">
        <v>5</v>
      </c>
      <c r="X2" s="219"/>
      <c r="Y2" s="219"/>
      <c r="Z2" s="219"/>
      <c r="AA2" s="219"/>
      <c r="AB2" s="219"/>
      <c r="AC2" s="220"/>
      <c r="AD2" s="218" t="s">
        <v>7</v>
      </c>
      <c r="AE2" s="219"/>
      <c r="AF2" s="219"/>
      <c r="AG2" s="219"/>
      <c r="AH2" s="219"/>
      <c r="AI2" s="219"/>
      <c r="AJ2" s="220"/>
      <c r="AK2" s="218" t="s">
        <v>8</v>
      </c>
      <c r="AL2" s="219"/>
      <c r="AM2" s="219"/>
      <c r="AN2" s="219"/>
      <c r="AO2" s="219"/>
      <c r="AP2" s="219"/>
      <c r="AQ2" s="220"/>
      <c r="AR2" s="218" t="s">
        <v>9</v>
      </c>
      <c r="AS2" s="219"/>
      <c r="AT2" s="219"/>
      <c r="AU2" s="219"/>
      <c r="AV2" s="219"/>
      <c r="AW2" s="219"/>
      <c r="AX2" s="219"/>
      <c r="AY2" s="214" t="s">
        <v>10</v>
      </c>
      <c r="AZ2" s="215"/>
      <c r="BA2" s="215"/>
      <c r="BB2" s="215"/>
      <c r="BC2" s="215"/>
      <c r="BD2" s="215"/>
      <c r="BE2" s="216"/>
      <c r="BF2" s="219" t="s">
        <v>368</v>
      </c>
      <c r="BG2" s="219"/>
      <c r="BH2" s="219"/>
      <c r="BI2" s="219"/>
      <c r="BJ2" s="219"/>
      <c r="BK2" s="219"/>
      <c r="BL2" s="219"/>
      <c r="BM2" s="214" t="s">
        <v>373</v>
      </c>
      <c r="BN2" s="215"/>
      <c r="BO2" s="215"/>
      <c r="BP2" s="215"/>
      <c r="BQ2" s="215"/>
      <c r="BR2" s="215"/>
      <c r="BS2" s="216"/>
    </row>
    <row r="3" spans="1:71" x14ac:dyDescent="0.3">
      <c r="A3" s="167" t="s">
        <v>372</v>
      </c>
      <c r="B3" s="194" t="s">
        <v>14</v>
      </c>
      <c r="C3" s="130" t="s">
        <v>15</v>
      </c>
      <c r="D3" s="130" t="s">
        <v>369</v>
      </c>
      <c r="E3" s="130" t="s">
        <v>337</v>
      </c>
      <c r="F3" s="130" t="s">
        <v>370</v>
      </c>
      <c r="G3" s="130" t="s">
        <v>371</v>
      </c>
      <c r="H3" s="195" t="s">
        <v>374</v>
      </c>
      <c r="I3" s="194" t="s">
        <v>14</v>
      </c>
      <c r="J3" s="130" t="s">
        <v>15</v>
      </c>
      <c r="K3" s="130" t="s">
        <v>369</v>
      </c>
      <c r="L3" s="130" t="s">
        <v>337</v>
      </c>
      <c r="M3" s="130" t="s">
        <v>370</v>
      </c>
      <c r="N3" s="130" t="s">
        <v>371</v>
      </c>
      <c r="O3" s="195" t="s">
        <v>374</v>
      </c>
      <c r="P3" s="194" t="s">
        <v>14</v>
      </c>
      <c r="Q3" s="130" t="s">
        <v>15</v>
      </c>
      <c r="R3" s="130" t="s">
        <v>369</v>
      </c>
      <c r="S3" s="130" t="s">
        <v>337</v>
      </c>
      <c r="T3" s="130" t="s">
        <v>370</v>
      </c>
      <c r="U3" s="130" t="s">
        <v>371</v>
      </c>
      <c r="V3" s="195" t="s">
        <v>374</v>
      </c>
      <c r="W3" s="194" t="s">
        <v>14</v>
      </c>
      <c r="X3" s="130" t="s">
        <v>15</v>
      </c>
      <c r="Y3" s="130" t="s">
        <v>369</v>
      </c>
      <c r="Z3" s="130" t="s">
        <v>337</v>
      </c>
      <c r="AA3" s="130" t="s">
        <v>370</v>
      </c>
      <c r="AB3" s="130" t="s">
        <v>371</v>
      </c>
      <c r="AC3" s="195" t="s">
        <v>374</v>
      </c>
      <c r="AD3" s="194" t="s">
        <v>14</v>
      </c>
      <c r="AE3" s="130" t="s">
        <v>15</v>
      </c>
      <c r="AF3" s="130" t="s">
        <v>369</v>
      </c>
      <c r="AG3" s="130" t="s">
        <v>337</v>
      </c>
      <c r="AH3" s="130" t="s">
        <v>370</v>
      </c>
      <c r="AI3" s="130" t="s">
        <v>371</v>
      </c>
      <c r="AJ3" s="195" t="s">
        <v>374</v>
      </c>
      <c r="AK3" s="194" t="s">
        <v>14</v>
      </c>
      <c r="AL3" s="130" t="s">
        <v>15</v>
      </c>
      <c r="AM3" s="130" t="s">
        <v>369</v>
      </c>
      <c r="AN3" s="130" t="s">
        <v>337</v>
      </c>
      <c r="AO3" s="130" t="s">
        <v>370</v>
      </c>
      <c r="AP3" s="130" t="s">
        <v>371</v>
      </c>
      <c r="AQ3" s="195" t="s">
        <v>374</v>
      </c>
      <c r="AR3" s="194" t="s">
        <v>14</v>
      </c>
      <c r="AS3" s="130" t="s">
        <v>15</v>
      </c>
      <c r="AT3" s="130" t="s">
        <v>369</v>
      </c>
      <c r="AU3" s="130" t="s">
        <v>337</v>
      </c>
      <c r="AV3" s="130" t="s">
        <v>370</v>
      </c>
      <c r="AW3" s="130" t="s">
        <v>371</v>
      </c>
      <c r="AX3" s="130" t="s">
        <v>374</v>
      </c>
      <c r="AY3" s="120" t="s">
        <v>14</v>
      </c>
      <c r="AZ3" s="130" t="s">
        <v>15</v>
      </c>
      <c r="BA3" s="130" t="s">
        <v>369</v>
      </c>
      <c r="BB3" s="130" t="s">
        <v>337</v>
      </c>
      <c r="BC3" s="130" t="s">
        <v>370</v>
      </c>
      <c r="BD3" s="130" t="s">
        <v>371</v>
      </c>
      <c r="BE3" s="121" t="s">
        <v>374</v>
      </c>
      <c r="BF3" s="130" t="s">
        <v>14</v>
      </c>
      <c r="BG3" s="130" t="s">
        <v>15</v>
      </c>
      <c r="BH3" s="130" t="s">
        <v>351</v>
      </c>
      <c r="BI3" s="130" t="s">
        <v>352</v>
      </c>
      <c r="BJ3" s="130" t="s">
        <v>353</v>
      </c>
      <c r="BK3" s="130" t="s">
        <v>354</v>
      </c>
      <c r="BL3" s="130" t="s">
        <v>364</v>
      </c>
      <c r="BM3" s="120" t="s">
        <v>14</v>
      </c>
      <c r="BN3" s="130" t="s">
        <v>15</v>
      </c>
      <c r="BO3" s="130" t="s">
        <v>351</v>
      </c>
      <c r="BP3" s="130" t="s">
        <v>352</v>
      </c>
      <c r="BQ3" s="130" t="s">
        <v>353</v>
      </c>
      <c r="BR3" s="130" t="s">
        <v>354</v>
      </c>
      <c r="BS3" s="121" t="s">
        <v>364</v>
      </c>
    </row>
    <row r="4" spans="1:71" x14ac:dyDescent="0.3">
      <c r="A4" s="26" t="s">
        <v>17</v>
      </c>
      <c r="B4" s="80">
        <v>0</v>
      </c>
      <c r="C4" s="81">
        <v>543.3553723</v>
      </c>
      <c r="D4" s="81">
        <v>0</v>
      </c>
      <c r="E4" s="81">
        <v>0</v>
      </c>
      <c r="F4" s="81">
        <v>47.43</v>
      </c>
      <c r="G4" s="81">
        <v>0</v>
      </c>
      <c r="H4" s="82">
        <v>0</v>
      </c>
      <c r="I4" s="80">
        <v>0</v>
      </c>
      <c r="J4" s="81">
        <v>9803.6269999999986</v>
      </c>
      <c r="K4" s="81">
        <v>0</v>
      </c>
      <c r="L4" s="81">
        <v>0</v>
      </c>
      <c r="M4" s="81">
        <v>0</v>
      </c>
      <c r="N4" s="81">
        <v>3</v>
      </c>
      <c r="O4" s="82">
        <v>0</v>
      </c>
      <c r="P4" s="80">
        <v>0</v>
      </c>
      <c r="Q4" s="81">
        <v>341</v>
      </c>
      <c r="R4" s="81">
        <v>0</v>
      </c>
      <c r="S4" s="81">
        <v>0</v>
      </c>
      <c r="T4" s="81">
        <v>2</v>
      </c>
      <c r="U4" s="81">
        <v>0</v>
      </c>
      <c r="V4" s="82">
        <v>0</v>
      </c>
      <c r="W4" s="80">
        <v>0</v>
      </c>
      <c r="X4" s="81">
        <v>0</v>
      </c>
      <c r="Y4" s="81">
        <v>0</v>
      </c>
      <c r="Z4" s="81">
        <v>0</v>
      </c>
      <c r="AA4" s="81">
        <v>0</v>
      </c>
      <c r="AB4" s="81">
        <v>0</v>
      </c>
      <c r="AC4" s="82">
        <v>0</v>
      </c>
      <c r="AD4" s="80">
        <v>67</v>
      </c>
      <c r="AE4" s="81">
        <v>99016.580699999991</v>
      </c>
      <c r="AF4" s="81">
        <v>450</v>
      </c>
      <c r="AG4" s="81">
        <v>33.916830000000004</v>
      </c>
      <c r="AH4" s="81">
        <v>0</v>
      </c>
      <c r="AI4" s="81">
        <v>0</v>
      </c>
      <c r="AJ4" s="82">
        <v>0</v>
      </c>
      <c r="AK4" s="80">
        <v>0</v>
      </c>
      <c r="AL4" s="81">
        <v>10439.624027124813</v>
      </c>
      <c r="AM4" s="81">
        <v>3000</v>
      </c>
      <c r="AN4" s="81">
        <v>0</v>
      </c>
      <c r="AO4" s="81">
        <v>172.06810000000002</v>
      </c>
      <c r="AP4" s="81">
        <v>0</v>
      </c>
      <c r="AQ4" s="82">
        <v>0</v>
      </c>
      <c r="AR4" s="80">
        <v>404.75923499999999</v>
      </c>
      <c r="AS4" s="81">
        <v>48765.373999999902</v>
      </c>
      <c r="AT4" s="81">
        <v>2096.8713756331999</v>
      </c>
      <c r="AU4" s="81">
        <v>1</v>
      </c>
      <c r="AV4" s="81">
        <v>458.19237612400002</v>
      </c>
      <c r="AW4" s="81">
        <v>0</v>
      </c>
      <c r="AX4" s="81">
        <v>0</v>
      </c>
      <c r="AY4" s="80">
        <v>0</v>
      </c>
      <c r="AZ4" s="81">
        <v>0</v>
      </c>
      <c r="BA4" s="81">
        <v>0</v>
      </c>
      <c r="BB4" s="81">
        <v>0</v>
      </c>
      <c r="BC4" s="81">
        <v>0</v>
      </c>
      <c r="BD4" s="81">
        <v>0</v>
      </c>
      <c r="BE4" s="82">
        <v>0</v>
      </c>
      <c r="BF4" s="81">
        <v>471.75923499999999</v>
      </c>
      <c r="BG4" s="81">
        <v>168909.56109942473</v>
      </c>
      <c r="BH4" s="81">
        <v>5546.8713756331999</v>
      </c>
      <c r="BI4" s="81">
        <v>34.916830000000004</v>
      </c>
      <c r="BJ4" s="81">
        <v>679.69047612399993</v>
      </c>
      <c r="BK4" s="81">
        <v>3</v>
      </c>
      <c r="BL4" s="81">
        <v>0</v>
      </c>
      <c r="BM4" s="80">
        <f>BF4/1000</f>
        <v>0.471759235</v>
      </c>
      <c r="BN4" s="81">
        <f t="shared" ref="BN4:BN67" si="0">BG4/1000</f>
        <v>168.90956109942474</v>
      </c>
      <c r="BO4" s="81">
        <f t="shared" ref="BO4:BO67" si="1">BH4/1000</f>
        <v>5.5468713756331995</v>
      </c>
      <c r="BP4" s="81">
        <f t="shared" ref="BP4:BP67" si="2">BI4/1000</f>
        <v>3.4916830000000003E-2</v>
      </c>
      <c r="BQ4" s="81">
        <f t="shared" ref="BQ4:BQ67" si="3">BJ4/1000</f>
        <v>0.67969047612399991</v>
      </c>
      <c r="BR4" s="81">
        <f t="shared" ref="BR4:BR67" si="4">BK4/1000</f>
        <v>3.0000000000000001E-3</v>
      </c>
      <c r="BS4" s="82">
        <f t="shared" ref="BS4:BS67" si="5">BL4/1000</f>
        <v>0</v>
      </c>
    </row>
    <row r="5" spans="1:71" x14ac:dyDescent="0.3">
      <c r="A5" s="204" t="s">
        <v>149</v>
      </c>
      <c r="B5" s="156">
        <v>0</v>
      </c>
      <c r="C5" s="142">
        <v>0</v>
      </c>
      <c r="D5" s="142">
        <v>0</v>
      </c>
      <c r="E5" s="142">
        <v>0</v>
      </c>
      <c r="F5" s="142">
        <v>0</v>
      </c>
      <c r="G5" s="142">
        <v>0</v>
      </c>
      <c r="H5" s="157">
        <v>0</v>
      </c>
      <c r="I5" s="156">
        <v>0</v>
      </c>
      <c r="J5" s="142">
        <v>0</v>
      </c>
      <c r="K5" s="142">
        <v>0</v>
      </c>
      <c r="L5" s="142">
        <v>0</v>
      </c>
      <c r="M5" s="142">
        <v>0</v>
      </c>
      <c r="N5" s="142">
        <v>0</v>
      </c>
      <c r="O5" s="157">
        <v>0</v>
      </c>
      <c r="P5" s="156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57">
        <v>0</v>
      </c>
      <c r="W5" s="156">
        <v>0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57">
        <v>0</v>
      </c>
      <c r="AD5" s="156">
        <v>0</v>
      </c>
      <c r="AE5" s="142">
        <v>0</v>
      </c>
      <c r="AF5" s="142">
        <v>0</v>
      </c>
      <c r="AG5" s="142">
        <v>0</v>
      </c>
      <c r="AH5" s="142">
        <v>0</v>
      </c>
      <c r="AI5" s="142">
        <v>0</v>
      </c>
      <c r="AJ5" s="157">
        <v>0</v>
      </c>
      <c r="AK5" s="156">
        <v>0</v>
      </c>
      <c r="AL5" s="142">
        <v>0</v>
      </c>
      <c r="AM5" s="142">
        <v>0</v>
      </c>
      <c r="AN5" s="142">
        <v>0</v>
      </c>
      <c r="AO5" s="142">
        <v>0</v>
      </c>
      <c r="AP5" s="142">
        <v>0</v>
      </c>
      <c r="AQ5" s="157">
        <v>0</v>
      </c>
      <c r="AR5" s="156">
        <v>0</v>
      </c>
      <c r="AS5" s="142">
        <v>0</v>
      </c>
      <c r="AT5" s="142">
        <v>50.566999999999993</v>
      </c>
      <c r="AU5" s="142">
        <v>0</v>
      </c>
      <c r="AV5" s="142">
        <v>0</v>
      </c>
      <c r="AW5" s="142">
        <v>0</v>
      </c>
      <c r="AX5" s="142">
        <v>0</v>
      </c>
      <c r="AY5" s="156">
        <v>0</v>
      </c>
      <c r="AZ5" s="142">
        <v>0</v>
      </c>
      <c r="BA5" s="142">
        <v>0</v>
      </c>
      <c r="BB5" s="142">
        <v>0</v>
      </c>
      <c r="BC5" s="142">
        <v>0</v>
      </c>
      <c r="BD5" s="142">
        <v>0</v>
      </c>
      <c r="BE5" s="157">
        <v>0</v>
      </c>
      <c r="BF5" s="142">
        <v>0</v>
      </c>
      <c r="BG5" s="142">
        <v>0</v>
      </c>
      <c r="BH5" s="142">
        <v>50.566999999999993</v>
      </c>
      <c r="BI5" s="142">
        <v>0</v>
      </c>
      <c r="BJ5" s="142">
        <v>0</v>
      </c>
      <c r="BK5" s="142">
        <v>0</v>
      </c>
      <c r="BL5" s="142">
        <v>0</v>
      </c>
      <c r="BM5" s="156">
        <f t="shared" ref="BM5:BM68" si="6">BF5/1000</f>
        <v>0</v>
      </c>
      <c r="BN5" s="142">
        <f t="shared" si="0"/>
        <v>0</v>
      </c>
      <c r="BO5" s="142">
        <f t="shared" si="1"/>
        <v>5.0566999999999994E-2</v>
      </c>
      <c r="BP5" s="142">
        <f t="shared" si="2"/>
        <v>0</v>
      </c>
      <c r="BQ5" s="142">
        <f t="shared" si="3"/>
        <v>0</v>
      </c>
      <c r="BR5" s="142">
        <f t="shared" si="4"/>
        <v>0</v>
      </c>
      <c r="BS5" s="157">
        <f t="shared" si="5"/>
        <v>0</v>
      </c>
    </row>
    <row r="6" spans="1:71" x14ac:dyDescent="0.3">
      <c r="A6" s="205" t="s">
        <v>150</v>
      </c>
      <c r="B6" s="160">
        <v>0</v>
      </c>
      <c r="C6" s="155">
        <v>0</v>
      </c>
      <c r="D6" s="155">
        <v>0</v>
      </c>
      <c r="E6" s="155">
        <v>0</v>
      </c>
      <c r="F6" s="155">
        <v>0</v>
      </c>
      <c r="G6" s="155">
        <v>0</v>
      </c>
      <c r="H6" s="161">
        <v>0</v>
      </c>
      <c r="I6" s="160">
        <v>0</v>
      </c>
      <c r="J6" s="155">
        <v>4568.5709999999999</v>
      </c>
      <c r="K6" s="155">
        <v>0</v>
      </c>
      <c r="L6" s="155">
        <v>0</v>
      </c>
      <c r="M6" s="155">
        <v>0</v>
      </c>
      <c r="N6" s="155">
        <v>0</v>
      </c>
      <c r="O6" s="161">
        <v>0</v>
      </c>
      <c r="P6" s="160">
        <v>0</v>
      </c>
      <c r="Q6" s="155">
        <v>0</v>
      </c>
      <c r="R6" s="155">
        <v>0</v>
      </c>
      <c r="S6" s="155">
        <v>0</v>
      </c>
      <c r="T6" s="155">
        <v>0</v>
      </c>
      <c r="U6" s="155">
        <v>0</v>
      </c>
      <c r="V6" s="161">
        <v>0</v>
      </c>
      <c r="W6" s="160">
        <v>0</v>
      </c>
      <c r="X6" s="155">
        <v>0</v>
      </c>
      <c r="Y6" s="155">
        <v>0</v>
      </c>
      <c r="Z6" s="155">
        <v>0</v>
      </c>
      <c r="AA6" s="155">
        <v>0</v>
      </c>
      <c r="AB6" s="155">
        <v>0</v>
      </c>
      <c r="AC6" s="161">
        <v>0</v>
      </c>
      <c r="AD6" s="160">
        <v>0</v>
      </c>
      <c r="AE6" s="155">
        <v>0</v>
      </c>
      <c r="AF6" s="155">
        <v>0</v>
      </c>
      <c r="AG6" s="155">
        <v>0</v>
      </c>
      <c r="AH6" s="155">
        <v>0</v>
      </c>
      <c r="AI6" s="155">
        <v>0</v>
      </c>
      <c r="AJ6" s="161">
        <v>0</v>
      </c>
      <c r="AK6" s="160">
        <v>0</v>
      </c>
      <c r="AL6" s="155">
        <v>0</v>
      </c>
      <c r="AM6" s="155">
        <v>0</v>
      </c>
      <c r="AN6" s="155">
        <v>0</v>
      </c>
      <c r="AO6" s="155">
        <v>0</v>
      </c>
      <c r="AP6" s="155">
        <v>0</v>
      </c>
      <c r="AQ6" s="161">
        <v>0</v>
      </c>
      <c r="AR6" s="160">
        <v>0</v>
      </c>
      <c r="AS6" s="155">
        <v>67</v>
      </c>
      <c r="AT6" s="155">
        <v>0</v>
      </c>
      <c r="AU6" s="155">
        <v>0</v>
      </c>
      <c r="AV6" s="155">
        <v>0</v>
      </c>
      <c r="AW6" s="155">
        <v>0</v>
      </c>
      <c r="AX6" s="155">
        <v>0</v>
      </c>
      <c r="AY6" s="160">
        <v>0</v>
      </c>
      <c r="AZ6" s="155">
        <v>0</v>
      </c>
      <c r="BA6" s="155">
        <v>0</v>
      </c>
      <c r="BB6" s="155">
        <v>0</v>
      </c>
      <c r="BC6" s="155">
        <v>0</v>
      </c>
      <c r="BD6" s="155">
        <v>0</v>
      </c>
      <c r="BE6" s="161">
        <v>0</v>
      </c>
      <c r="BF6" s="155">
        <v>0</v>
      </c>
      <c r="BG6" s="155">
        <v>4635.5709999999999</v>
      </c>
      <c r="BH6" s="155">
        <v>0</v>
      </c>
      <c r="BI6" s="155">
        <v>0</v>
      </c>
      <c r="BJ6" s="155">
        <v>0</v>
      </c>
      <c r="BK6" s="155">
        <v>0</v>
      </c>
      <c r="BL6" s="155">
        <v>0</v>
      </c>
      <c r="BM6" s="160">
        <f t="shared" si="6"/>
        <v>0</v>
      </c>
      <c r="BN6" s="155">
        <f t="shared" si="0"/>
        <v>4.6355709999999997</v>
      </c>
      <c r="BO6" s="155">
        <f t="shared" si="1"/>
        <v>0</v>
      </c>
      <c r="BP6" s="155">
        <f t="shared" si="2"/>
        <v>0</v>
      </c>
      <c r="BQ6" s="155">
        <f t="shared" si="3"/>
        <v>0</v>
      </c>
      <c r="BR6" s="155">
        <f t="shared" si="4"/>
        <v>0</v>
      </c>
      <c r="BS6" s="161">
        <f t="shared" si="5"/>
        <v>0</v>
      </c>
    </row>
    <row r="7" spans="1:71" x14ac:dyDescent="0.3">
      <c r="A7" s="204" t="s">
        <v>151</v>
      </c>
      <c r="B7" s="156">
        <v>0</v>
      </c>
      <c r="C7" s="142">
        <v>0</v>
      </c>
      <c r="D7" s="142">
        <v>0</v>
      </c>
      <c r="E7" s="142">
        <v>0</v>
      </c>
      <c r="F7" s="142">
        <v>0</v>
      </c>
      <c r="G7" s="142">
        <v>0</v>
      </c>
      <c r="H7" s="157">
        <v>0</v>
      </c>
      <c r="I7" s="156">
        <v>0</v>
      </c>
      <c r="J7" s="142">
        <v>0</v>
      </c>
      <c r="K7" s="142">
        <v>0</v>
      </c>
      <c r="L7" s="142">
        <v>0</v>
      </c>
      <c r="M7" s="142">
        <v>0</v>
      </c>
      <c r="N7" s="142">
        <v>0</v>
      </c>
      <c r="O7" s="157">
        <v>0</v>
      </c>
      <c r="P7" s="156">
        <v>0</v>
      </c>
      <c r="Q7" s="142">
        <v>0</v>
      </c>
      <c r="R7" s="142">
        <v>0</v>
      </c>
      <c r="S7" s="142">
        <v>0</v>
      </c>
      <c r="T7" s="142">
        <v>0</v>
      </c>
      <c r="U7" s="142">
        <v>0</v>
      </c>
      <c r="V7" s="157">
        <v>0</v>
      </c>
      <c r="W7" s="156">
        <v>0</v>
      </c>
      <c r="X7" s="142">
        <v>0</v>
      </c>
      <c r="Y7" s="142">
        <v>0</v>
      </c>
      <c r="Z7" s="142">
        <v>0</v>
      </c>
      <c r="AA7" s="142">
        <v>0</v>
      </c>
      <c r="AB7" s="142">
        <v>0</v>
      </c>
      <c r="AC7" s="157">
        <v>0</v>
      </c>
      <c r="AD7" s="156">
        <v>0</v>
      </c>
      <c r="AE7" s="142">
        <v>1157</v>
      </c>
      <c r="AF7" s="142">
        <v>0</v>
      </c>
      <c r="AG7" s="142">
        <v>0</v>
      </c>
      <c r="AH7" s="142">
        <v>0</v>
      </c>
      <c r="AI7" s="142">
        <v>0</v>
      </c>
      <c r="AJ7" s="157">
        <v>0</v>
      </c>
      <c r="AK7" s="156">
        <v>0</v>
      </c>
      <c r="AL7" s="142">
        <v>65.187569999999994</v>
      </c>
      <c r="AM7" s="142">
        <v>0</v>
      </c>
      <c r="AN7" s="142">
        <v>0</v>
      </c>
      <c r="AO7" s="142">
        <v>0</v>
      </c>
      <c r="AP7" s="142">
        <v>0</v>
      </c>
      <c r="AQ7" s="157">
        <v>0</v>
      </c>
      <c r="AR7" s="156">
        <v>0</v>
      </c>
      <c r="AS7" s="142">
        <v>5482.6023749999895</v>
      </c>
      <c r="AT7" s="142">
        <v>0</v>
      </c>
      <c r="AU7" s="142">
        <v>0</v>
      </c>
      <c r="AV7" s="142">
        <v>0</v>
      </c>
      <c r="AW7" s="142">
        <v>0</v>
      </c>
      <c r="AX7" s="142">
        <v>0</v>
      </c>
      <c r="AY7" s="156">
        <v>0</v>
      </c>
      <c r="AZ7" s="142">
        <v>0</v>
      </c>
      <c r="BA7" s="142">
        <v>0</v>
      </c>
      <c r="BB7" s="142">
        <v>0</v>
      </c>
      <c r="BC7" s="142">
        <v>0</v>
      </c>
      <c r="BD7" s="142">
        <v>0</v>
      </c>
      <c r="BE7" s="157">
        <v>0</v>
      </c>
      <c r="BF7" s="142">
        <v>0</v>
      </c>
      <c r="BG7" s="142">
        <v>6704.7899449999895</v>
      </c>
      <c r="BH7" s="142">
        <v>0</v>
      </c>
      <c r="BI7" s="142">
        <v>0</v>
      </c>
      <c r="BJ7" s="142">
        <v>0</v>
      </c>
      <c r="BK7" s="142">
        <v>0</v>
      </c>
      <c r="BL7" s="142">
        <v>0</v>
      </c>
      <c r="BM7" s="156">
        <f t="shared" si="6"/>
        <v>0</v>
      </c>
      <c r="BN7" s="142">
        <f t="shared" si="0"/>
        <v>6.7047899449999893</v>
      </c>
      <c r="BO7" s="142">
        <f t="shared" si="1"/>
        <v>0</v>
      </c>
      <c r="BP7" s="142">
        <f t="shared" si="2"/>
        <v>0</v>
      </c>
      <c r="BQ7" s="142">
        <f t="shared" si="3"/>
        <v>0</v>
      </c>
      <c r="BR7" s="142">
        <f t="shared" si="4"/>
        <v>0</v>
      </c>
      <c r="BS7" s="157">
        <f t="shared" si="5"/>
        <v>0</v>
      </c>
    </row>
    <row r="8" spans="1:71" x14ac:dyDescent="0.3">
      <c r="A8" s="205" t="s">
        <v>154</v>
      </c>
      <c r="B8" s="160">
        <v>0</v>
      </c>
      <c r="C8" s="155">
        <v>0</v>
      </c>
      <c r="D8" s="155">
        <v>0</v>
      </c>
      <c r="E8" s="155">
        <v>0</v>
      </c>
      <c r="F8" s="155">
        <v>0</v>
      </c>
      <c r="G8" s="155">
        <v>0</v>
      </c>
      <c r="H8" s="161">
        <v>0</v>
      </c>
      <c r="I8" s="160">
        <v>0</v>
      </c>
      <c r="J8" s="155">
        <v>887.22299999999996</v>
      </c>
      <c r="K8" s="155">
        <v>0</v>
      </c>
      <c r="L8" s="155">
        <v>0</v>
      </c>
      <c r="M8" s="155">
        <v>0</v>
      </c>
      <c r="N8" s="155">
        <v>0</v>
      </c>
      <c r="O8" s="161">
        <v>0</v>
      </c>
      <c r="P8" s="160">
        <v>0</v>
      </c>
      <c r="Q8" s="155">
        <v>0</v>
      </c>
      <c r="R8" s="155">
        <v>0</v>
      </c>
      <c r="S8" s="155">
        <v>0</v>
      </c>
      <c r="T8" s="155">
        <v>0</v>
      </c>
      <c r="U8" s="155">
        <v>0</v>
      </c>
      <c r="V8" s="161">
        <v>0</v>
      </c>
      <c r="W8" s="160">
        <v>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61">
        <v>0</v>
      </c>
      <c r="AD8" s="160">
        <v>0</v>
      </c>
      <c r="AE8" s="155">
        <v>0</v>
      </c>
      <c r="AF8" s="155">
        <v>0</v>
      </c>
      <c r="AG8" s="155">
        <v>0</v>
      </c>
      <c r="AH8" s="155">
        <v>0</v>
      </c>
      <c r="AI8" s="155">
        <v>0</v>
      </c>
      <c r="AJ8" s="161">
        <v>0</v>
      </c>
      <c r="AK8" s="160">
        <v>0</v>
      </c>
      <c r="AL8" s="155">
        <v>0</v>
      </c>
      <c r="AM8" s="155">
        <v>0</v>
      </c>
      <c r="AN8" s="155">
        <v>0</v>
      </c>
      <c r="AO8" s="155">
        <v>0</v>
      </c>
      <c r="AP8" s="155">
        <v>0</v>
      </c>
      <c r="AQ8" s="161">
        <v>0</v>
      </c>
      <c r="AR8" s="160">
        <v>0</v>
      </c>
      <c r="AS8" s="155">
        <v>4505</v>
      </c>
      <c r="AT8" s="155">
        <v>0</v>
      </c>
      <c r="AU8" s="155">
        <v>0</v>
      </c>
      <c r="AV8" s="155">
        <v>0</v>
      </c>
      <c r="AW8" s="155">
        <v>0</v>
      </c>
      <c r="AX8" s="155">
        <v>0</v>
      </c>
      <c r="AY8" s="160">
        <v>0</v>
      </c>
      <c r="AZ8" s="155">
        <v>0</v>
      </c>
      <c r="BA8" s="155">
        <v>0</v>
      </c>
      <c r="BB8" s="155">
        <v>0</v>
      </c>
      <c r="BC8" s="155">
        <v>0</v>
      </c>
      <c r="BD8" s="155">
        <v>0</v>
      </c>
      <c r="BE8" s="161">
        <v>0</v>
      </c>
      <c r="BF8" s="155">
        <v>0</v>
      </c>
      <c r="BG8" s="155">
        <v>5392.223</v>
      </c>
      <c r="BH8" s="155">
        <v>0</v>
      </c>
      <c r="BI8" s="155">
        <v>0</v>
      </c>
      <c r="BJ8" s="155">
        <v>0</v>
      </c>
      <c r="BK8" s="155">
        <v>0</v>
      </c>
      <c r="BL8" s="155">
        <v>0</v>
      </c>
      <c r="BM8" s="160">
        <f t="shared" si="6"/>
        <v>0</v>
      </c>
      <c r="BN8" s="155">
        <f t="shared" si="0"/>
        <v>5.3922229999999995</v>
      </c>
      <c r="BO8" s="155">
        <f t="shared" si="1"/>
        <v>0</v>
      </c>
      <c r="BP8" s="155">
        <f t="shared" si="2"/>
        <v>0</v>
      </c>
      <c r="BQ8" s="155">
        <f t="shared" si="3"/>
        <v>0</v>
      </c>
      <c r="BR8" s="155">
        <f t="shared" si="4"/>
        <v>0</v>
      </c>
      <c r="BS8" s="161">
        <f t="shared" si="5"/>
        <v>0</v>
      </c>
    </row>
    <row r="9" spans="1:71" x14ac:dyDescent="0.3">
      <c r="A9" s="204" t="s">
        <v>155</v>
      </c>
      <c r="B9" s="156">
        <v>0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57">
        <v>0</v>
      </c>
      <c r="I9" s="156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57">
        <v>0</v>
      </c>
      <c r="P9" s="156">
        <v>0</v>
      </c>
      <c r="Q9" s="142">
        <v>0</v>
      </c>
      <c r="R9" s="142">
        <v>0</v>
      </c>
      <c r="S9" s="142">
        <v>0</v>
      </c>
      <c r="T9" s="142">
        <v>0</v>
      </c>
      <c r="U9" s="142">
        <v>0</v>
      </c>
      <c r="V9" s="157">
        <v>0</v>
      </c>
      <c r="W9" s="156">
        <v>0</v>
      </c>
      <c r="X9" s="142">
        <v>0</v>
      </c>
      <c r="Y9" s="142">
        <v>0</v>
      </c>
      <c r="Z9" s="142">
        <v>0</v>
      </c>
      <c r="AA9" s="142">
        <v>0</v>
      </c>
      <c r="AB9" s="142">
        <v>0</v>
      </c>
      <c r="AC9" s="157">
        <v>0</v>
      </c>
      <c r="AD9" s="156">
        <v>0</v>
      </c>
      <c r="AE9" s="142">
        <v>606</v>
      </c>
      <c r="AF9" s="142">
        <v>0</v>
      </c>
      <c r="AG9" s="142">
        <v>0</v>
      </c>
      <c r="AH9" s="142">
        <v>0</v>
      </c>
      <c r="AI9" s="142">
        <v>0</v>
      </c>
      <c r="AJ9" s="157">
        <v>0</v>
      </c>
      <c r="AK9" s="156">
        <v>0</v>
      </c>
      <c r="AL9" s="142">
        <v>0</v>
      </c>
      <c r="AM9" s="142">
        <v>0</v>
      </c>
      <c r="AN9" s="142">
        <v>0</v>
      </c>
      <c r="AO9" s="142">
        <v>0</v>
      </c>
      <c r="AP9" s="142">
        <v>0</v>
      </c>
      <c r="AQ9" s="157">
        <v>0</v>
      </c>
      <c r="AR9" s="156">
        <v>0</v>
      </c>
      <c r="AS9" s="142">
        <v>12161.921823999899</v>
      </c>
      <c r="AT9" s="142">
        <v>0</v>
      </c>
      <c r="AU9" s="142">
        <v>0</v>
      </c>
      <c r="AV9" s="142">
        <v>0</v>
      </c>
      <c r="AW9" s="142">
        <v>0</v>
      </c>
      <c r="AX9" s="142">
        <v>0</v>
      </c>
      <c r="AY9" s="156">
        <v>0</v>
      </c>
      <c r="AZ9" s="142">
        <v>0</v>
      </c>
      <c r="BA9" s="142">
        <v>0</v>
      </c>
      <c r="BB9" s="142">
        <v>0</v>
      </c>
      <c r="BC9" s="142">
        <v>0</v>
      </c>
      <c r="BD9" s="142">
        <v>0</v>
      </c>
      <c r="BE9" s="157">
        <v>0</v>
      </c>
      <c r="BF9" s="142">
        <v>0</v>
      </c>
      <c r="BG9" s="142">
        <v>12767.921823999899</v>
      </c>
      <c r="BH9" s="142">
        <v>0</v>
      </c>
      <c r="BI9" s="142">
        <v>0</v>
      </c>
      <c r="BJ9" s="142">
        <v>0</v>
      </c>
      <c r="BK9" s="142">
        <v>0</v>
      </c>
      <c r="BL9" s="142">
        <v>0</v>
      </c>
      <c r="BM9" s="156">
        <f t="shared" si="6"/>
        <v>0</v>
      </c>
      <c r="BN9" s="142">
        <f t="shared" si="0"/>
        <v>12.767921823999899</v>
      </c>
      <c r="BO9" s="142">
        <f t="shared" si="1"/>
        <v>0</v>
      </c>
      <c r="BP9" s="142">
        <f t="shared" si="2"/>
        <v>0</v>
      </c>
      <c r="BQ9" s="142">
        <f t="shared" si="3"/>
        <v>0</v>
      </c>
      <c r="BR9" s="142">
        <f t="shared" si="4"/>
        <v>0</v>
      </c>
      <c r="BS9" s="157">
        <f t="shared" si="5"/>
        <v>0</v>
      </c>
    </row>
    <row r="10" spans="1:71" x14ac:dyDescent="0.3">
      <c r="A10" s="205" t="s">
        <v>341</v>
      </c>
      <c r="B10" s="160">
        <v>0</v>
      </c>
      <c r="C10" s="155">
        <v>0</v>
      </c>
      <c r="D10" s="155">
        <v>0</v>
      </c>
      <c r="E10" s="155">
        <v>0</v>
      </c>
      <c r="F10" s="155">
        <v>0</v>
      </c>
      <c r="G10" s="155">
        <v>0</v>
      </c>
      <c r="H10" s="161">
        <v>0</v>
      </c>
      <c r="I10" s="160">
        <v>0</v>
      </c>
      <c r="J10" s="155">
        <v>0</v>
      </c>
      <c r="K10" s="155">
        <v>0</v>
      </c>
      <c r="L10" s="155">
        <v>0</v>
      </c>
      <c r="M10" s="155">
        <v>0</v>
      </c>
      <c r="N10" s="155">
        <v>0</v>
      </c>
      <c r="O10" s="161">
        <v>0</v>
      </c>
      <c r="P10" s="160">
        <v>0</v>
      </c>
      <c r="Q10" s="155">
        <v>0</v>
      </c>
      <c r="R10" s="155">
        <v>0</v>
      </c>
      <c r="S10" s="155">
        <v>0</v>
      </c>
      <c r="T10" s="155">
        <v>0</v>
      </c>
      <c r="U10" s="155">
        <v>0</v>
      </c>
      <c r="V10" s="161">
        <v>0</v>
      </c>
      <c r="W10" s="160">
        <v>0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61">
        <v>0</v>
      </c>
      <c r="AD10" s="160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v>0</v>
      </c>
      <c r="AJ10" s="161">
        <v>0</v>
      </c>
      <c r="AK10" s="160">
        <v>0</v>
      </c>
      <c r="AL10" s="155">
        <v>0</v>
      </c>
      <c r="AM10" s="155">
        <v>0</v>
      </c>
      <c r="AN10" s="155">
        <v>0</v>
      </c>
      <c r="AO10" s="155">
        <v>0</v>
      </c>
      <c r="AP10" s="155">
        <v>0</v>
      </c>
      <c r="AQ10" s="161">
        <v>0</v>
      </c>
      <c r="AR10" s="160">
        <v>0</v>
      </c>
      <c r="AS10" s="155">
        <v>0</v>
      </c>
      <c r="AT10" s="155">
        <v>6.8517000000000001</v>
      </c>
      <c r="AU10" s="155">
        <v>0</v>
      </c>
      <c r="AV10" s="155">
        <v>0</v>
      </c>
      <c r="AW10" s="155">
        <v>0</v>
      </c>
      <c r="AX10" s="155">
        <v>0</v>
      </c>
      <c r="AY10" s="160">
        <v>0</v>
      </c>
      <c r="AZ10" s="155">
        <v>0</v>
      </c>
      <c r="BA10" s="155">
        <v>0</v>
      </c>
      <c r="BB10" s="155">
        <v>0</v>
      </c>
      <c r="BC10" s="155">
        <v>0</v>
      </c>
      <c r="BD10" s="155">
        <v>0</v>
      </c>
      <c r="BE10" s="161">
        <v>0</v>
      </c>
      <c r="BF10" s="155">
        <v>0</v>
      </c>
      <c r="BG10" s="155">
        <v>0</v>
      </c>
      <c r="BH10" s="155">
        <v>6.8517000000000001</v>
      </c>
      <c r="BI10" s="155">
        <v>0</v>
      </c>
      <c r="BJ10" s="155">
        <v>0</v>
      </c>
      <c r="BK10" s="155">
        <v>0</v>
      </c>
      <c r="BL10" s="155">
        <v>0</v>
      </c>
      <c r="BM10" s="160">
        <f t="shared" si="6"/>
        <v>0</v>
      </c>
      <c r="BN10" s="155">
        <f t="shared" si="0"/>
        <v>0</v>
      </c>
      <c r="BO10" s="155">
        <f t="shared" si="1"/>
        <v>6.8517000000000005E-3</v>
      </c>
      <c r="BP10" s="155">
        <f t="shared" si="2"/>
        <v>0</v>
      </c>
      <c r="BQ10" s="155">
        <f t="shared" si="3"/>
        <v>0</v>
      </c>
      <c r="BR10" s="155">
        <f t="shared" si="4"/>
        <v>0</v>
      </c>
      <c r="BS10" s="161">
        <f t="shared" si="5"/>
        <v>0</v>
      </c>
    </row>
    <row r="11" spans="1:71" x14ac:dyDescent="0.3">
      <c r="A11" s="204" t="s">
        <v>350</v>
      </c>
      <c r="B11" s="156">
        <v>0</v>
      </c>
      <c r="C11" s="142">
        <v>0</v>
      </c>
      <c r="D11" s="142">
        <v>0</v>
      </c>
      <c r="E11" s="142">
        <v>0</v>
      </c>
      <c r="F11" s="142">
        <v>0</v>
      </c>
      <c r="G11" s="142">
        <v>0</v>
      </c>
      <c r="H11" s="157">
        <v>0</v>
      </c>
      <c r="I11" s="156">
        <v>0</v>
      </c>
      <c r="J11" s="142">
        <v>0</v>
      </c>
      <c r="K11" s="142">
        <v>0</v>
      </c>
      <c r="L11" s="142">
        <v>0</v>
      </c>
      <c r="M11" s="142">
        <v>0</v>
      </c>
      <c r="N11" s="142">
        <v>0</v>
      </c>
      <c r="O11" s="157">
        <v>0</v>
      </c>
      <c r="P11" s="156">
        <v>0</v>
      </c>
      <c r="Q11" s="142">
        <v>0</v>
      </c>
      <c r="R11" s="142">
        <v>0</v>
      </c>
      <c r="S11" s="142">
        <v>0</v>
      </c>
      <c r="T11" s="142">
        <v>0</v>
      </c>
      <c r="U11" s="142">
        <v>0</v>
      </c>
      <c r="V11" s="157">
        <v>0</v>
      </c>
      <c r="W11" s="156">
        <v>0</v>
      </c>
      <c r="X11" s="142">
        <v>0</v>
      </c>
      <c r="Y11" s="142">
        <v>0</v>
      </c>
      <c r="Z11" s="142">
        <v>0</v>
      </c>
      <c r="AA11" s="142">
        <v>0</v>
      </c>
      <c r="AB11" s="142">
        <v>0</v>
      </c>
      <c r="AC11" s="157">
        <v>0</v>
      </c>
      <c r="AD11" s="156">
        <v>0</v>
      </c>
      <c r="AE11" s="142">
        <v>0</v>
      </c>
      <c r="AF11" s="142">
        <v>0</v>
      </c>
      <c r="AG11" s="142">
        <v>0</v>
      </c>
      <c r="AH11" s="142">
        <v>0</v>
      </c>
      <c r="AI11" s="142">
        <v>0</v>
      </c>
      <c r="AJ11" s="157">
        <v>0</v>
      </c>
      <c r="AK11" s="156">
        <v>0</v>
      </c>
      <c r="AL11" s="142">
        <v>3249.3372060000002</v>
      </c>
      <c r="AM11" s="142">
        <v>0</v>
      </c>
      <c r="AN11" s="142">
        <v>0</v>
      </c>
      <c r="AO11" s="142">
        <v>0</v>
      </c>
      <c r="AP11" s="142">
        <v>0</v>
      </c>
      <c r="AQ11" s="157">
        <v>0</v>
      </c>
      <c r="AR11" s="156">
        <v>0</v>
      </c>
      <c r="AS11" s="142">
        <v>0</v>
      </c>
      <c r="AT11" s="142">
        <v>0</v>
      </c>
      <c r="AU11" s="142">
        <v>0</v>
      </c>
      <c r="AV11" s="142">
        <v>0</v>
      </c>
      <c r="AW11" s="142">
        <v>0</v>
      </c>
      <c r="AX11" s="142">
        <v>0</v>
      </c>
      <c r="AY11" s="156">
        <v>0</v>
      </c>
      <c r="AZ11" s="142">
        <v>0</v>
      </c>
      <c r="BA11" s="142">
        <v>0</v>
      </c>
      <c r="BB11" s="142">
        <v>0</v>
      </c>
      <c r="BC11" s="142">
        <v>0</v>
      </c>
      <c r="BD11" s="142">
        <v>0</v>
      </c>
      <c r="BE11" s="157">
        <v>0</v>
      </c>
      <c r="BF11" s="142">
        <v>0</v>
      </c>
      <c r="BG11" s="142">
        <v>3249.3372060000002</v>
      </c>
      <c r="BH11" s="142">
        <v>0</v>
      </c>
      <c r="BI11" s="142">
        <v>0</v>
      </c>
      <c r="BJ11" s="142">
        <v>0</v>
      </c>
      <c r="BK11" s="142">
        <v>0</v>
      </c>
      <c r="BL11" s="142">
        <v>0</v>
      </c>
      <c r="BM11" s="156">
        <f t="shared" si="6"/>
        <v>0</v>
      </c>
      <c r="BN11" s="142">
        <f t="shared" si="0"/>
        <v>3.2493372060000003</v>
      </c>
      <c r="BO11" s="142">
        <f t="shared" si="1"/>
        <v>0</v>
      </c>
      <c r="BP11" s="142">
        <f t="shared" si="2"/>
        <v>0</v>
      </c>
      <c r="BQ11" s="142">
        <f t="shared" si="3"/>
        <v>0</v>
      </c>
      <c r="BR11" s="142">
        <f t="shared" si="4"/>
        <v>0</v>
      </c>
      <c r="BS11" s="157">
        <f t="shared" si="5"/>
        <v>0</v>
      </c>
    </row>
    <row r="12" spans="1:71" x14ac:dyDescent="0.3">
      <c r="A12" s="205" t="s">
        <v>342</v>
      </c>
      <c r="B12" s="160">
        <v>0</v>
      </c>
      <c r="C12" s="155">
        <v>0</v>
      </c>
      <c r="D12" s="155">
        <v>0</v>
      </c>
      <c r="E12" s="155">
        <v>0</v>
      </c>
      <c r="F12" s="155">
        <v>0</v>
      </c>
      <c r="G12" s="155">
        <v>0</v>
      </c>
      <c r="H12" s="161">
        <v>0</v>
      </c>
      <c r="I12" s="160">
        <v>0</v>
      </c>
      <c r="J12" s="155">
        <v>0</v>
      </c>
      <c r="K12" s="155">
        <v>0</v>
      </c>
      <c r="L12" s="155">
        <v>0</v>
      </c>
      <c r="M12" s="155">
        <v>0</v>
      </c>
      <c r="N12" s="155">
        <v>0</v>
      </c>
      <c r="O12" s="161">
        <v>0</v>
      </c>
      <c r="P12" s="160">
        <v>0</v>
      </c>
      <c r="Q12" s="155">
        <v>0</v>
      </c>
      <c r="R12" s="155">
        <v>0</v>
      </c>
      <c r="S12" s="155">
        <v>0</v>
      </c>
      <c r="T12" s="155">
        <v>0</v>
      </c>
      <c r="U12" s="155">
        <v>0</v>
      </c>
      <c r="V12" s="161">
        <v>0</v>
      </c>
      <c r="W12" s="160">
        <v>0</v>
      </c>
      <c r="X12" s="155">
        <v>0</v>
      </c>
      <c r="Y12" s="155">
        <v>0</v>
      </c>
      <c r="Z12" s="155">
        <v>0</v>
      </c>
      <c r="AA12" s="155">
        <v>0</v>
      </c>
      <c r="AB12" s="155">
        <v>0</v>
      </c>
      <c r="AC12" s="161">
        <v>0</v>
      </c>
      <c r="AD12" s="160">
        <v>0</v>
      </c>
      <c r="AE12" s="155">
        <v>0</v>
      </c>
      <c r="AF12" s="155">
        <v>0</v>
      </c>
      <c r="AG12" s="155">
        <v>0</v>
      </c>
      <c r="AH12" s="155">
        <v>0</v>
      </c>
      <c r="AI12" s="155">
        <v>0</v>
      </c>
      <c r="AJ12" s="161">
        <v>0</v>
      </c>
      <c r="AK12" s="160">
        <v>0</v>
      </c>
      <c r="AL12" s="155">
        <v>0</v>
      </c>
      <c r="AM12" s="155">
        <v>0</v>
      </c>
      <c r="AN12" s="155">
        <v>0</v>
      </c>
      <c r="AO12" s="155">
        <v>0</v>
      </c>
      <c r="AP12" s="155">
        <v>0</v>
      </c>
      <c r="AQ12" s="161">
        <v>0</v>
      </c>
      <c r="AR12" s="160">
        <v>0</v>
      </c>
      <c r="AS12" s="155">
        <v>1</v>
      </c>
      <c r="AT12" s="155">
        <v>0</v>
      </c>
      <c r="AU12" s="155">
        <v>0</v>
      </c>
      <c r="AV12" s="155">
        <v>0</v>
      </c>
      <c r="AW12" s="155">
        <v>0</v>
      </c>
      <c r="AX12" s="155">
        <v>0</v>
      </c>
      <c r="AY12" s="160">
        <v>0</v>
      </c>
      <c r="AZ12" s="155">
        <v>0</v>
      </c>
      <c r="BA12" s="155">
        <v>0</v>
      </c>
      <c r="BB12" s="155">
        <v>0</v>
      </c>
      <c r="BC12" s="155">
        <v>0</v>
      </c>
      <c r="BD12" s="155">
        <v>0</v>
      </c>
      <c r="BE12" s="161">
        <v>0</v>
      </c>
      <c r="BF12" s="155">
        <v>0</v>
      </c>
      <c r="BG12" s="155">
        <v>1</v>
      </c>
      <c r="BH12" s="155">
        <v>0</v>
      </c>
      <c r="BI12" s="155">
        <v>0</v>
      </c>
      <c r="BJ12" s="155">
        <v>0</v>
      </c>
      <c r="BK12" s="155">
        <v>0</v>
      </c>
      <c r="BL12" s="155">
        <v>0</v>
      </c>
      <c r="BM12" s="160">
        <f t="shared" si="6"/>
        <v>0</v>
      </c>
      <c r="BN12" s="155">
        <f t="shared" si="0"/>
        <v>1E-3</v>
      </c>
      <c r="BO12" s="155">
        <f t="shared" si="1"/>
        <v>0</v>
      </c>
      <c r="BP12" s="155">
        <f t="shared" si="2"/>
        <v>0</v>
      </c>
      <c r="BQ12" s="155">
        <f t="shared" si="3"/>
        <v>0</v>
      </c>
      <c r="BR12" s="155">
        <f t="shared" si="4"/>
        <v>0</v>
      </c>
      <c r="BS12" s="161">
        <f t="shared" si="5"/>
        <v>0</v>
      </c>
    </row>
    <row r="13" spans="1:71" x14ac:dyDescent="0.3">
      <c r="A13" s="204" t="s">
        <v>157</v>
      </c>
      <c r="B13" s="156">
        <v>0</v>
      </c>
      <c r="C13" s="142">
        <v>0</v>
      </c>
      <c r="D13" s="142">
        <v>0</v>
      </c>
      <c r="E13" s="142">
        <v>0</v>
      </c>
      <c r="F13" s="142">
        <v>0</v>
      </c>
      <c r="G13" s="142">
        <v>0</v>
      </c>
      <c r="H13" s="157">
        <v>0</v>
      </c>
      <c r="I13" s="156">
        <v>0</v>
      </c>
      <c r="J13" s="142">
        <v>0</v>
      </c>
      <c r="K13" s="142">
        <v>0</v>
      </c>
      <c r="L13" s="142">
        <v>0</v>
      </c>
      <c r="M13" s="142">
        <v>0</v>
      </c>
      <c r="N13" s="142">
        <v>0</v>
      </c>
      <c r="O13" s="157">
        <v>0</v>
      </c>
      <c r="P13" s="156">
        <v>0</v>
      </c>
      <c r="Q13" s="142">
        <v>0</v>
      </c>
      <c r="R13" s="142">
        <v>0</v>
      </c>
      <c r="S13" s="142">
        <v>0</v>
      </c>
      <c r="T13" s="142">
        <v>0</v>
      </c>
      <c r="U13" s="142">
        <v>0</v>
      </c>
      <c r="V13" s="157">
        <v>0</v>
      </c>
      <c r="W13" s="156">
        <v>0</v>
      </c>
      <c r="X13" s="142">
        <v>0</v>
      </c>
      <c r="Y13" s="142">
        <v>0</v>
      </c>
      <c r="Z13" s="142">
        <v>0</v>
      </c>
      <c r="AA13" s="142">
        <v>0</v>
      </c>
      <c r="AB13" s="142">
        <v>0</v>
      </c>
      <c r="AC13" s="157">
        <v>0</v>
      </c>
      <c r="AD13" s="156">
        <v>67</v>
      </c>
      <c r="AE13" s="142">
        <v>5335</v>
      </c>
      <c r="AF13" s="142">
        <v>0</v>
      </c>
      <c r="AG13" s="142">
        <v>0</v>
      </c>
      <c r="AH13" s="142">
        <v>0</v>
      </c>
      <c r="AI13" s="142">
        <v>0</v>
      </c>
      <c r="AJ13" s="157">
        <v>0</v>
      </c>
      <c r="AK13" s="156">
        <v>0</v>
      </c>
      <c r="AL13" s="142">
        <v>673.92856000000006</v>
      </c>
      <c r="AM13" s="142">
        <v>0</v>
      </c>
      <c r="AN13" s="142">
        <v>0</v>
      </c>
      <c r="AO13" s="142">
        <v>0</v>
      </c>
      <c r="AP13" s="142">
        <v>0</v>
      </c>
      <c r="AQ13" s="157">
        <v>0</v>
      </c>
      <c r="AR13" s="156">
        <v>19.239999999999998</v>
      </c>
      <c r="AS13" s="142">
        <v>2563.1444649999999</v>
      </c>
      <c r="AT13" s="142">
        <v>0</v>
      </c>
      <c r="AU13" s="142">
        <v>0</v>
      </c>
      <c r="AV13" s="142">
        <v>0</v>
      </c>
      <c r="AW13" s="142">
        <v>0</v>
      </c>
      <c r="AX13" s="142">
        <v>0</v>
      </c>
      <c r="AY13" s="156">
        <v>0</v>
      </c>
      <c r="AZ13" s="142">
        <v>0</v>
      </c>
      <c r="BA13" s="142">
        <v>0</v>
      </c>
      <c r="BB13" s="142">
        <v>0</v>
      </c>
      <c r="BC13" s="142">
        <v>0</v>
      </c>
      <c r="BD13" s="142">
        <v>0</v>
      </c>
      <c r="BE13" s="157">
        <v>0</v>
      </c>
      <c r="BF13" s="142">
        <v>86.24</v>
      </c>
      <c r="BG13" s="142">
        <v>8572.0730249999997</v>
      </c>
      <c r="BH13" s="142">
        <v>0</v>
      </c>
      <c r="BI13" s="142">
        <v>0</v>
      </c>
      <c r="BJ13" s="142">
        <v>0</v>
      </c>
      <c r="BK13" s="142">
        <v>0</v>
      </c>
      <c r="BL13" s="142">
        <v>0</v>
      </c>
      <c r="BM13" s="156">
        <f t="shared" si="6"/>
        <v>8.6239999999999997E-2</v>
      </c>
      <c r="BN13" s="142">
        <f t="shared" si="0"/>
        <v>8.5720730249999999</v>
      </c>
      <c r="BO13" s="142">
        <f t="shared" si="1"/>
        <v>0</v>
      </c>
      <c r="BP13" s="142">
        <f t="shared" si="2"/>
        <v>0</v>
      </c>
      <c r="BQ13" s="142">
        <f t="shared" si="3"/>
        <v>0</v>
      </c>
      <c r="BR13" s="142">
        <f t="shared" si="4"/>
        <v>0</v>
      </c>
      <c r="BS13" s="157">
        <f t="shared" si="5"/>
        <v>0</v>
      </c>
    </row>
    <row r="14" spans="1:71" x14ac:dyDescent="0.3">
      <c r="A14" s="205" t="s">
        <v>158</v>
      </c>
      <c r="B14" s="160">
        <v>0</v>
      </c>
      <c r="C14" s="155">
        <v>0</v>
      </c>
      <c r="D14" s="155">
        <v>0</v>
      </c>
      <c r="E14" s="155">
        <v>0</v>
      </c>
      <c r="F14" s="155">
        <v>0</v>
      </c>
      <c r="G14" s="155">
        <v>0</v>
      </c>
      <c r="H14" s="161">
        <v>0</v>
      </c>
      <c r="I14" s="160">
        <v>0</v>
      </c>
      <c r="J14" s="155">
        <v>0</v>
      </c>
      <c r="K14" s="155">
        <v>0</v>
      </c>
      <c r="L14" s="155">
        <v>0</v>
      </c>
      <c r="M14" s="155">
        <v>0</v>
      </c>
      <c r="N14" s="155">
        <v>0</v>
      </c>
      <c r="O14" s="161">
        <v>0</v>
      </c>
      <c r="P14" s="160">
        <v>0</v>
      </c>
      <c r="Q14" s="155">
        <v>0</v>
      </c>
      <c r="R14" s="155">
        <v>0</v>
      </c>
      <c r="S14" s="155">
        <v>0</v>
      </c>
      <c r="T14" s="155">
        <v>0</v>
      </c>
      <c r="U14" s="155">
        <v>0</v>
      </c>
      <c r="V14" s="161">
        <v>0</v>
      </c>
      <c r="W14" s="160">
        <v>0</v>
      </c>
      <c r="X14" s="155">
        <v>0</v>
      </c>
      <c r="Y14" s="155">
        <v>0</v>
      </c>
      <c r="Z14" s="155">
        <v>0</v>
      </c>
      <c r="AA14" s="155">
        <v>0</v>
      </c>
      <c r="AB14" s="155">
        <v>0</v>
      </c>
      <c r="AC14" s="161">
        <v>0</v>
      </c>
      <c r="AD14" s="160">
        <v>0</v>
      </c>
      <c r="AE14" s="155">
        <v>190.96993000000001</v>
      </c>
      <c r="AF14" s="155">
        <v>0</v>
      </c>
      <c r="AG14" s="155">
        <v>0</v>
      </c>
      <c r="AH14" s="155">
        <v>0</v>
      </c>
      <c r="AI14" s="155">
        <v>0</v>
      </c>
      <c r="AJ14" s="161">
        <v>0</v>
      </c>
      <c r="AK14" s="160">
        <v>0</v>
      </c>
      <c r="AL14" s="155">
        <v>30.66893</v>
      </c>
      <c r="AM14" s="155">
        <v>0</v>
      </c>
      <c r="AN14" s="155">
        <v>0</v>
      </c>
      <c r="AO14" s="155">
        <v>0</v>
      </c>
      <c r="AP14" s="155">
        <v>0</v>
      </c>
      <c r="AQ14" s="161">
        <v>0</v>
      </c>
      <c r="AR14" s="160">
        <v>0</v>
      </c>
      <c r="AS14" s="155">
        <v>822.97302999999999</v>
      </c>
      <c r="AT14" s="155">
        <v>0</v>
      </c>
      <c r="AU14" s="155">
        <v>0</v>
      </c>
      <c r="AV14" s="155">
        <v>0</v>
      </c>
      <c r="AW14" s="155">
        <v>0</v>
      </c>
      <c r="AX14" s="155">
        <v>0</v>
      </c>
      <c r="AY14" s="160">
        <v>0</v>
      </c>
      <c r="AZ14" s="155">
        <v>0</v>
      </c>
      <c r="BA14" s="155">
        <v>0</v>
      </c>
      <c r="BB14" s="155">
        <v>0</v>
      </c>
      <c r="BC14" s="155">
        <v>0</v>
      </c>
      <c r="BD14" s="155">
        <v>0</v>
      </c>
      <c r="BE14" s="161">
        <v>0</v>
      </c>
      <c r="BF14" s="155">
        <v>0</v>
      </c>
      <c r="BG14" s="155">
        <v>1044.6118900000001</v>
      </c>
      <c r="BH14" s="155">
        <v>0</v>
      </c>
      <c r="BI14" s="155">
        <v>0</v>
      </c>
      <c r="BJ14" s="155">
        <v>0</v>
      </c>
      <c r="BK14" s="155">
        <v>0</v>
      </c>
      <c r="BL14" s="155">
        <v>0</v>
      </c>
      <c r="BM14" s="160">
        <f t="shared" si="6"/>
        <v>0</v>
      </c>
      <c r="BN14" s="155">
        <f t="shared" si="0"/>
        <v>1.0446118900000001</v>
      </c>
      <c r="BO14" s="155">
        <f t="shared" si="1"/>
        <v>0</v>
      </c>
      <c r="BP14" s="155">
        <f t="shared" si="2"/>
        <v>0</v>
      </c>
      <c r="BQ14" s="155">
        <f t="shared" si="3"/>
        <v>0</v>
      </c>
      <c r="BR14" s="155">
        <f t="shared" si="4"/>
        <v>0</v>
      </c>
      <c r="BS14" s="161">
        <f t="shared" si="5"/>
        <v>0</v>
      </c>
    </row>
    <row r="15" spans="1:71" x14ac:dyDescent="0.3">
      <c r="A15" s="204" t="s">
        <v>159</v>
      </c>
      <c r="B15" s="156">
        <v>0</v>
      </c>
      <c r="C15" s="142">
        <v>0</v>
      </c>
      <c r="D15" s="142">
        <v>0</v>
      </c>
      <c r="E15" s="142">
        <v>0</v>
      </c>
      <c r="F15" s="142">
        <v>0</v>
      </c>
      <c r="G15" s="142">
        <v>0</v>
      </c>
      <c r="H15" s="157">
        <v>0</v>
      </c>
      <c r="I15" s="156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0</v>
      </c>
      <c r="O15" s="157">
        <v>0</v>
      </c>
      <c r="P15" s="156">
        <v>0</v>
      </c>
      <c r="Q15" s="142">
        <v>0</v>
      </c>
      <c r="R15" s="142">
        <v>0</v>
      </c>
      <c r="S15" s="142">
        <v>0</v>
      </c>
      <c r="T15" s="142">
        <v>0</v>
      </c>
      <c r="U15" s="142">
        <v>0</v>
      </c>
      <c r="V15" s="157">
        <v>0</v>
      </c>
      <c r="W15" s="156">
        <v>0</v>
      </c>
      <c r="X15" s="142">
        <v>0</v>
      </c>
      <c r="Y15" s="142">
        <v>0</v>
      </c>
      <c r="Z15" s="142">
        <v>0</v>
      </c>
      <c r="AA15" s="142">
        <v>0</v>
      </c>
      <c r="AB15" s="142">
        <v>0</v>
      </c>
      <c r="AC15" s="157">
        <v>0</v>
      </c>
      <c r="AD15" s="156">
        <v>0</v>
      </c>
      <c r="AE15" s="142">
        <v>17</v>
      </c>
      <c r="AF15" s="142">
        <v>0</v>
      </c>
      <c r="AG15" s="142">
        <v>0</v>
      </c>
      <c r="AH15" s="142">
        <v>0</v>
      </c>
      <c r="AI15" s="142">
        <v>0</v>
      </c>
      <c r="AJ15" s="157">
        <v>0</v>
      </c>
      <c r="AK15" s="156">
        <v>0</v>
      </c>
      <c r="AL15" s="142">
        <v>0</v>
      </c>
      <c r="AM15" s="142">
        <v>0</v>
      </c>
      <c r="AN15" s="142">
        <v>0</v>
      </c>
      <c r="AO15" s="142">
        <v>0</v>
      </c>
      <c r="AP15" s="142">
        <v>0</v>
      </c>
      <c r="AQ15" s="157">
        <v>0</v>
      </c>
      <c r="AR15" s="156">
        <v>0</v>
      </c>
      <c r="AS15" s="142">
        <v>51</v>
      </c>
      <c r="AT15" s="142">
        <v>22.1798</v>
      </c>
      <c r="AU15" s="142">
        <v>0</v>
      </c>
      <c r="AV15" s="142">
        <v>0</v>
      </c>
      <c r="AW15" s="142">
        <v>0</v>
      </c>
      <c r="AX15" s="142">
        <v>0</v>
      </c>
      <c r="AY15" s="156">
        <v>0</v>
      </c>
      <c r="AZ15" s="142">
        <v>0</v>
      </c>
      <c r="BA15" s="142">
        <v>0</v>
      </c>
      <c r="BB15" s="142">
        <v>0</v>
      </c>
      <c r="BC15" s="142">
        <v>0</v>
      </c>
      <c r="BD15" s="142">
        <v>0</v>
      </c>
      <c r="BE15" s="157">
        <v>0</v>
      </c>
      <c r="BF15" s="142">
        <v>0</v>
      </c>
      <c r="BG15" s="142">
        <v>68</v>
      </c>
      <c r="BH15" s="142">
        <v>22.1798</v>
      </c>
      <c r="BI15" s="142">
        <v>0</v>
      </c>
      <c r="BJ15" s="142">
        <v>0</v>
      </c>
      <c r="BK15" s="142">
        <v>0</v>
      </c>
      <c r="BL15" s="142">
        <v>0</v>
      </c>
      <c r="BM15" s="156">
        <f t="shared" si="6"/>
        <v>0</v>
      </c>
      <c r="BN15" s="142">
        <f t="shared" si="0"/>
        <v>6.8000000000000005E-2</v>
      </c>
      <c r="BO15" s="142">
        <f t="shared" si="1"/>
        <v>2.21798E-2</v>
      </c>
      <c r="BP15" s="142">
        <f t="shared" si="2"/>
        <v>0</v>
      </c>
      <c r="BQ15" s="142">
        <f t="shared" si="3"/>
        <v>0</v>
      </c>
      <c r="BR15" s="142">
        <f t="shared" si="4"/>
        <v>0</v>
      </c>
      <c r="BS15" s="157">
        <f t="shared" si="5"/>
        <v>0</v>
      </c>
    </row>
    <row r="16" spans="1:71" x14ac:dyDescent="0.3">
      <c r="A16" s="205" t="s">
        <v>160</v>
      </c>
      <c r="B16" s="160">
        <v>0</v>
      </c>
      <c r="C16" s="155">
        <v>0</v>
      </c>
      <c r="D16" s="155">
        <v>0</v>
      </c>
      <c r="E16" s="155">
        <v>0</v>
      </c>
      <c r="F16" s="155">
        <v>0</v>
      </c>
      <c r="G16" s="155">
        <v>0</v>
      </c>
      <c r="H16" s="161">
        <v>0</v>
      </c>
      <c r="I16" s="160">
        <v>0</v>
      </c>
      <c r="J16" s="155">
        <v>0</v>
      </c>
      <c r="K16" s="155">
        <v>0</v>
      </c>
      <c r="L16" s="155">
        <v>0</v>
      </c>
      <c r="M16" s="155">
        <v>0</v>
      </c>
      <c r="N16" s="155">
        <v>0</v>
      </c>
      <c r="O16" s="161">
        <v>0</v>
      </c>
      <c r="P16" s="160">
        <v>0</v>
      </c>
      <c r="Q16" s="155">
        <v>0</v>
      </c>
      <c r="R16" s="155">
        <v>0</v>
      </c>
      <c r="S16" s="155">
        <v>0</v>
      </c>
      <c r="T16" s="155">
        <v>0</v>
      </c>
      <c r="U16" s="155">
        <v>0</v>
      </c>
      <c r="V16" s="161">
        <v>0</v>
      </c>
      <c r="W16" s="160">
        <v>0</v>
      </c>
      <c r="X16" s="155">
        <v>0</v>
      </c>
      <c r="Y16" s="155">
        <v>0</v>
      </c>
      <c r="Z16" s="155">
        <v>0</v>
      </c>
      <c r="AA16" s="155">
        <v>0</v>
      </c>
      <c r="AB16" s="155">
        <v>0</v>
      </c>
      <c r="AC16" s="161">
        <v>0</v>
      </c>
      <c r="AD16" s="160">
        <v>0</v>
      </c>
      <c r="AE16" s="155">
        <v>1003</v>
      </c>
      <c r="AF16" s="155">
        <v>0</v>
      </c>
      <c r="AG16" s="155">
        <v>0</v>
      </c>
      <c r="AH16" s="155">
        <v>0</v>
      </c>
      <c r="AI16" s="155">
        <v>0</v>
      </c>
      <c r="AJ16" s="161">
        <v>0</v>
      </c>
      <c r="AK16" s="160">
        <v>0</v>
      </c>
      <c r="AL16" s="155">
        <v>0</v>
      </c>
      <c r="AM16" s="155">
        <v>0</v>
      </c>
      <c r="AN16" s="155">
        <v>0</v>
      </c>
      <c r="AO16" s="155">
        <v>0</v>
      </c>
      <c r="AP16" s="155">
        <v>0</v>
      </c>
      <c r="AQ16" s="161">
        <v>0</v>
      </c>
      <c r="AR16" s="160">
        <v>0</v>
      </c>
      <c r="AS16" s="155">
        <v>0</v>
      </c>
      <c r="AT16" s="155">
        <v>0</v>
      </c>
      <c r="AU16" s="155">
        <v>0</v>
      </c>
      <c r="AV16" s="155">
        <v>0</v>
      </c>
      <c r="AW16" s="155">
        <v>0</v>
      </c>
      <c r="AX16" s="155">
        <v>0</v>
      </c>
      <c r="AY16" s="160">
        <v>0</v>
      </c>
      <c r="AZ16" s="155">
        <v>0</v>
      </c>
      <c r="BA16" s="155">
        <v>0</v>
      </c>
      <c r="BB16" s="155">
        <v>0</v>
      </c>
      <c r="BC16" s="155">
        <v>0</v>
      </c>
      <c r="BD16" s="155">
        <v>0</v>
      </c>
      <c r="BE16" s="161">
        <v>0</v>
      </c>
      <c r="BF16" s="155">
        <v>0</v>
      </c>
      <c r="BG16" s="155">
        <v>1003</v>
      </c>
      <c r="BH16" s="155">
        <v>0</v>
      </c>
      <c r="BI16" s="155">
        <v>0</v>
      </c>
      <c r="BJ16" s="155">
        <v>0</v>
      </c>
      <c r="BK16" s="155">
        <v>0</v>
      </c>
      <c r="BL16" s="155">
        <v>0</v>
      </c>
      <c r="BM16" s="160">
        <f t="shared" si="6"/>
        <v>0</v>
      </c>
      <c r="BN16" s="155">
        <f t="shared" si="0"/>
        <v>1.0029999999999999</v>
      </c>
      <c r="BO16" s="155">
        <f t="shared" si="1"/>
        <v>0</v>
      </c>
      <c r="BP16" s="155">
        <f t="shared" si="2"/>
        <v>0</v>
      </c>
      <c r="BQ16" s="155">
        <f t="shared" si="3"/>
        <v>0</v>
      </c>
      <c r="BR16" s="155">
        <f t="shared" si="4"/>
        <v>0</v>
      </c>
      <c r="BS16" s="161">
        <f t="shared" si="5"/>
        <v>0</v>
      </c>
    </row>
    <row r="17" spans="1:71" x14ac:dyDescent="0.3">
      <c r="A17" s="204" t="s">
        <v>161</v>
      </c>
      <c r="B17" s="156">
        <v>0</v>
      </c>
      <c r="C17" s="142">
        <v>0</v>
      </c>
      <c r="D17" s="142">
        <v>0</v>
      </c>
      <c r="E17" s="142">
        <v>0</v>
      </c>
      <c r="F17" s="142">
        <v>0</v>
      </c>
      <c r="G17" s="142">
        <v>0</v>
      </c>
      <c r="H17" s="157">
        <v>0</v>
      </c>
      <c r="I17" s="156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0</v>
      </c>
      <c r="O17" s="157">
        <v>0</v>
      </c>
      <c r="P17" s="156">
        <v>0</v>
      </c>
      <c r="Q17" s="142">
        <v>0</v>
      </c>
      <c r="R17" s="142">
        <v>0</v>
      </c>
      <c r="S17" s="142">
        <v>0</v>
      </c>
      <c r="T17" s="142">
        <v>0</v>
      </c>
      <c r="U17" s="142">
        <v>0</v>
      </c>
      <c r="V17" s="157">
        <v>0</v>
      </c>
      <c r="W17" s="156">
        <v>0</v>
      </c>
      <c r="X17" s="142">
        <v>0</v>
      </c>
      <c r="Y17" s="142">
        <v>0</v>
      </c>
      <c r="Z17" s="142">
        <v>0</v>
      </c>
      <c r="AA17" s="142">
        <v>0</v>
      </c>
      <c r="AB17" s="142">
        <v>0</v>
      </c>
      <c r="AC17" s="157">
        <v>0</v>
      </c>
      <c r="AD17" s="156">
        <v>0</v>
      </c>
      <c r="AE17" s="142">
        <v>112</v>
      </c>
      <c r="AF17" s="142">
        <v>0</v>
      </c>
      <c r="AG17" s="142">
        <v>0</v>
      </c>
      <c r="AH17" s="142">
        <v>0</v>
      </c>
      <c r="AI17" s="142">
        <v>0</v>
      </c>
      <c r="AJ17" s="157">
        <v>0</v>
      </c>
      <c r="AK17" s="156">
        <v>0</v>
      </c>
      <c r="AL17" s="142">
        <v>746.74471399909805</v>
      </c>
      <c r="AM17" s="142">
        <v>0</v>
      </c>
      <c r="AN17" s="142">
        <v>0</v>
      </c>
      <c r="AO17" s="142">
        <v>0</v>
      </c>
      <c r="AP17" s="142">
        <v>0</v>
      </c>
      <c r="AQ17" s="157">
        <v>0</v>
      </c>
      <c r="AR17" s="156">
        <v>0</v>
      </c>
      <c r="AS17" s="142">
        <v>2098.410957999999</v>
      </c>
      <c r="AT17" s="142">
        <v>0</v>
      </c>
      <c r="AU17" s="142">
        <v>0</v>
      </c>
      <c r="AV17" s="142">
        <v>0</v>
      </c>
      <c r="AW17" s="142">
        <v>0</v>
      </c>
      <c r="AX17" s="142">
        <v>0</v>
      </c>
      <c r="AY17" s="156">
        <v>0</v>
      </c>
      <c r="AZ17" s="142">
        <v>0</v>
      </c>
      <c r="BA17" s="142">
        <v>0</v>
      </c>
      <c r="BB17" s="142">
        <v>0</v>
      </c>
      <c r="BC17" s="142">
        <v>0</v>
      </c>
      <c r="BD17" s="142">
        <v>0</v>
      </c>
      <c r="BE17" s="157">
        <v>0</v>
      </c>
      <c r="BF17" s="142">
        <v>0</v>
      </c>
      <c r="BG17" s="142">
        <v>2957.1556719990972</v>
      </c>
      <c r="BH17" s="142">
        <v>0</v>
      </c>
      <c r="BI17" s="142">
        <v>0</v>
      </c>
      <c r="BJ17" s="142">
        <v>0</v>
      </c>
      <c r="BK17" s="142">
        <v>0</v>
      </c>
      <c r="BL17" s="142">
        <v>0</v>
      </c>
      <c r="BM17" s="156">
        <f t="shared" si="6"/>
        <v>0</v>
      </c>
      <c r="BN17" s="142">
        <f t="shared" si="0"/>
        <v>2.957155671999097</v>
      </c>
      <c r="BO17" s="142">
        <f t="shared" si="1"/>
        <v>0</v>
      </c>
      <c r="BP17" s="142">
        <f t="shared" si="2"/>
        <v>0</v>
      </c>
      <c r="BQ17" s="142">
        <f t="shared" si="3"/>
        <v>0</v>
      </c>
      <c r="BR17" s="142">
        <f t="shared" si="4"/>
        <v>0</v>
      </c>
      <c r="BS17" s="157">
        <f t="shared" si="5"/>
        <v>0</v>
      </c>
    </row>
    <row r="18" spans="1:71" x14ac:dyDescent="0.3">
      <c r="A18" s="205" t="s">
        <v>162</v>
      </c>
      <c r="B18" s="160">
        <v>0</v>
      </c>
      <c r="C18" s="155">
        <v>543.3553723</v>
      </c>
      <c r="D18" s="155">
        <v>0</v>
      </c>
      <c r="E18" s="155">
        <v>0</v>
      </c>
      <c r="F18" s="155">
        <v>0</v>
      </c>
      <c r="G18" s="155">
        <v>0</v>
      </c>
      <c r="H18" s="161">
        <v>0</v>
      </c>
      <c r="I18" s="160">
        <v>0</v>
      </c>
      <c r="J18" s="155">
        <v>0</v>
      </c>
      <c r="K18" s="155">
        <v>0</v>
      </c>
      <c r="L18" s="155">
        <v>0</v>
      </c>
      <c r="M18" s="155">
        <v>0</v>
      </c>
      <c r="N18" s="155">
        <v>0</v>
      </c>
      <c r="O18" s="161">
        <v>0</v>
      </c>
      <c r="P18" s="160">
        <v>0</v>
      </c>
      <c r="Q18" s="155">
        <v>0</v>
      </c>
      <c r="R18" s="155">
        <v>0</v>
      </c>
      <c r="S18" s="155">
        <v>0</v>
      </c>
      <c r="T18" s="155">
        <v>0</v>
      </c>
      <c r="U18" s="155">
        <v>0</v>
      </c>
      <c r="V18" s="161">
        <v>0</v>
      </c>
      <c r="W18" s="160">
        <v>0</v>
      </c>
      <c r="X18" s="155">
        <v>0</v>
      </c>
      <c r="Y18" s="155">
        <v>0</v>
      </c>
      <c r="Z18" s="155">
        <v>0</v>
      </c>
      <c r="AA18" s="155">
        <v>0</v>
      </c>
      <c r="AB18" s="155">
        <v>0</v>
      </c>
      <c r="AC18" s="161">
        <v>0</v>
      </c>
      <c r="AD18" s="160">
        <v>0</v>
      </c>
      <c r="AE18" s="155">
        <v>295</v>
      </c>
      <c r="AF18" s="155">
        <v>0</v>
      </c>
      <c r="AG18" s="155">
        <v>0</v>
      </c>
      <c r="AH18" s="155">
        <v>0</v>
      </c>
      <c r="AI18" s="155">
        <v>0</v>
      </c>
      <c r="AJ18" s="161">
        <v>0</v>
      </c>
      <c r="AK18" s="160">
        <v>0</v>
      </c>
      <c r="AL18" s="155">
        <v>0</v>
      </c>
      <c r="AM18" s="155">
        <v>0</v>
      </c>
      <c r="AN18" s="155">
        <v>0</v>
      </c>
      <c r="AO18" s="155">
        <v>0</v>
      </c>
      <c r="AP18" s="155">
        <v>0</v>
      </c>
      <c r="AQ18" s="161">
        <v>0</v>
      </c>
      <c r="AR18" s="160">
        <v>0</v>
      </c>
      <c r="AS18" s="155">
        <v>0</v>
      </c>
      <c r="AT18" s="155">
        <v>0</v>
      </c>
      <c r="AU18" s="155">
        <v>0</v>
      </c>
      <c r="AV18" s="155">
        <v>0</v>
      </c>
      <c r="AW18" s="155">
        <v>0</v>
      </c>
      <c r="AX18" s="155">
        <v>0</v>
      </c>
      <c r="AY18" s="160">
        <v>0</v>
      </c>
      <c r="AZ18" s="155">
        <v>0</v>
      </c>
      <c r="BA18" s="155">
        <v>0</v>
      </c>
      <c r="BB18" s="155">
        <v>0</v>
      </c>
      <c r="BC18" s="155">
        <v>0</v>
      </c>
      <c r="BD18" s="155">
        <v>0</v>
      </c>
      <c r="BE18" s="161">
        <v>0</v>
      </c>
      <c r="BF18" s="155">
        <v>0</v>
      </c>
      <c r="BG18" s="155">
        <v>838.3553723</v>
      </c>
      <c r="BH18" s="155">
        <v>0</v>
      </c>
      <c r="BI18" s="155">
        <v>0</v>
      </c>
      <c r="BJ18" s="155">
        <v>0</v>
      </c>
      <c r="BK18" s="155">
        <v>0</v>
      </c>
      <c r="BL18" s="155">
        <v>0</v>
      </c>
      <c r="BM18" s="160">
        <f t="shared" si="6"/>
        <v>0</v>
      </c>
      <c r="BN18" s="155">
        <f t="shared" si="0"/>
        <v>0.83835537230000001</v>
      </c>
      <c r="BO18" s="155">
        <f t="shared" si="1"/>
        <v>0</v>
      </c>
      <c r="BP18" s="155">
        <f t="shared" si="2"/>
        <v>0</v>
      </c>
      <c r="BQ18" s="155">
        <f t="shared" si="3"/>
        <v>0</v>
      </c>
      <c r="BR18" s="155">
        <f t="shared" si="4"/>
        <v>0</v>
      </c>
      <c r="BS18" s="161">
        <f t="shared" si="5"/>
        <v>0</v>
      </c>
    </row>
    <row r="19" spans="1:71" x14ac:dyDescent="0.3">
      <c r="A19" s="204" t="s">
        <v>164</v>
      </c>
      <c r="B19" s="156">
        <v>0</v>
      </c>
      <c r="C19" s="142">
        <v>0</v>
      </c>
      <c r="D19" s="142">
        <v>0</v>
      </c>
      <c r="E19" s="142">
        <v>0</v>
      </c>
      <c r="F19" s="142">
        <v>0</v>
      </c>
      <c r="G19" s="142">
        <v>0</v>
      </c>
      <c r="H19" s="157">
        <v>0</v>
      </c>
      <c r="I19" s="156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0</v>
      </c>
      <c r="O19" s="157">
        <v>0</v>
      </c>
      <c r="P19" s="156">
        <v>0</v>
      </c>
      <c r="Q19" s="142">
        <v>0</v>
      </c>
      <c r="R19" s="142">
        <v>0</v>
      </c>
      <c r="S19" s="142">
        <v>0</v>
      </c>
      <c r="T19" s="142">
        <v>0</v>
      </c>
      <c r="U19" s="142">
        <v>0</v>
      </c>
      <c r="V19" s="157">
        <v>0</v>
      </c>
      <c r="W19" s="156">
        <v>0</v>
      </c>
      <c r="X19" s="142">
        <v>0</v>
      </c>
      <c r="Y19" s="142">
        <v>0</v>
      </c>
      <c r="Z19" s="142">
        <v>0</v>
      </c>
      <c r="AA19" s="142">
        <v>0</v>
      </c>
      <c r="AB19" s="142">
        <v>0</v>
      </c>
      <c r="AC19" s="157">
        <v>0</v>
      </c>
      <c r="AD19" s="156">
        <v>0</v>
      </c>
      <c r="AE19" s="142">
        <v>86506.610769999999</v>
      </c>
      <c r="AF19" s="142">
        <v>0</v>
      </c>
      <c r="AG19" s="142">
        <v>0</v>
      </c>
      <c r="AH19" s="142">
        <v>0</v>
      </c>
      <c r="AI19" s="142">
        <v>0</v>
      </c>
      <c r="AJ19" s="157">
        <v>0</v>
      </c>
      <c r="AK19" s="156">
        <v>0</v>
      </c>
      <c r="AL19" s="142">
        <v>0</v>
      </c>
      <c r="AM19" s="142">
        <v>0</v>
      </c>
      <c r="AN19" s="142">
        <v>0</v>
      </c>
      <c r="AO19" s="142">
        <v>0</v>
      </c>
      <c r="AP19" s="142">
        <v>0</v>
      </c>
      <c r="AQ19" s="157">
        <v>0</v>
      </c>
      <c r="AR19" s="156">
        <v>385.51923499999998</v>
      </c>
      <c r="AS19" s="142">
        <v>0</v>
      </c>
      <c r="AT19" s="142">
        <v>0</v>
      </c>
      <c r="AU19" s="142">
        <v>0</v>
      </c>
      <c r="AV19" s="142">
        <v>0</v>
      </c>
      <c r="AW19" s="142">
        <v>0</v>
      </c>
      <c r="AX19" s="142">
        <v>0</v>
      </c>
      <c r="AY19" s="156">
        <v>0</v>
      </c>
      <c r="AZ19" s="142">
        <v>0</v>
      </c>
      <c r="BA19" s="142">
        <v>0</v>
      </c>
      <c r="BB19" s="142">
        <v>0</v>
      </c>
      <c r="BC19" s="142">
        <v>0</v>
      </c>
      <c r="BD19" s="142">
        <v>0</v>
      </c>
      <c r="BE19" s="157">
        <v>0</v>
      </c>
      <c r="BF19" s="142">
        <v>385.51923499999998</v>
      </c>
      <c r="BG19" s="142">
        <v>86506.610769999999</v>
      </c>
      <c r="BH19" s="142">
        <v>0</v>
      </c>
      <c r="BI19" s="142">
        <v>0</v>
      </c>
      <c r="BJ19" s="142">
        <v>0</v>
      </c>
      <c r="BK19" s="142">
        <v>0</v>
      </c>
      <c r="BL19" s="142">
        <v>0</v>
      </c>
      <c r="BM19" s="156">
        <f t="shared" si="6"/>
        <v>0.38551923499999996</v>
      </c>
      <c r="BN19" s="142">
        <f t="shared" si="0"/>
        <v>86.506610769999995</v>
      </c>
      <c r="BO19" s="142">
        <f t="shared" si="1"/>
        <v>0</v>
      </c>
      <c r="BP19" s="142">
        <f t="shared" si="2"/>
        <v>0</v>
      </c>
      <c r="BQ19" s="142">
        <f t="shared" si="3"/>
        <v>0</v>
      </c>
      <c r="BR19" s="142">
        <f t="shared" si="4"/>
        <v>0</v>
      </c>
      <c r="BS19" s="157">
        <f t="shared" si="5"/>
        <v>0</v>
      </c>
    </row>
    <row r="20" spans="1:71" x14ac:dyDescent="0.3">
      <c r="A20" s="205" t="s">
        <v>343</v>
      </c>
      <c r="B20" s="160">
        <v>0</v>
      </c>
      <c r="C20" s="155">
        <v>0</v>
      </c>
      <c r="D20" s="155">
        <v>0</v>
      </c>
      <c r="E20" s="155">
        <v>0</v>
      </c>
      <c r="F20" s="155">
        <v>0</v>
      </c>
      <c r="G20" s="155">
        <v>0</v>
      </c>
      <c r="H20" s="161">
        <v>0</v>
      </c>
      <c r="I20" s="160">
        <v>0</v>
      </c>
      <c r="J20" s="155">
        <v>0</v>
      </c>
      <c r="K20" s="155">
        <v>0</v>
      </c>
      <c r="L20" s="155">
        <v>0</v>
      </c>
      <c r="M20" s="155">
        <v>0</v>
      </c>
      <c r="N20" s="155">
        <v>0</v>
      </c>
      <c r="O20" s="161">
        <v>0</v>
      </c>
      <c r="P20" s="160">
        <v>0</v>
      </c>
      <c r="Q20" s="155">
        <v>0</v>
      </c>
      <c r="R20" s="155">
        <v>0</v>
      </c>
      <c r="S20" s="155">
        <v>0</v>
      </c>
      <c r="T20" s="155">
        <v>0</v>
      </c>
      <c r="U20" s="155">
        <v>0</v>
      </c>
      <c r="V20" s="161">
        <v>0</v>
      </c>
      <c r="W20" s="160">
        <v>0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61">
        <v>0</v>
      </c>
      <c r="AD20" s="160">
        <v>0</v>
      </c>
      <c r="AE20" s="155">
        <v>0</v>
      </c>
      <c r="AF20" s="155">
        <v>0</v>
      </c>
      <c r="AG20" s="155">
        <v>0</v>
      </c>
      <c r="AH20" s="155">
        <v>0</v>
      </c>
      <c r="AI20" s="155">
        <v>0</v>
      </c>
      <c r="AJ20" s="161">
        <v>0</v>
      </c>
      <c r="AK20" s="160">
        <v>0</v>
      </c>
      <c r="AL20" s="155">
        <v>0</v>
      </c>
      <c r="AM20" s="155">
        <v>0</v>
      </c>
      <c r="AN20" s="155">
        <v>0</v>
      </c>
      <c r="AO20" s="155">
        <v>0</v>
      </c>
      <c r="AP20" s="155">
        <v>0</v>
      </c>
      <c r="AQ20" s="161">
        <v>0</v>
      </c>
      <c r="AR20" s="160">
        <v>0</v>
      </c>
      <c r="AS20" s="155">
        <v>6</v>
      </c>
      <c r="AT20" s="155">
        <v>0</v>
      </c>
      <c r="AU20" s="155">
        <v>0</v>
      </c>
      <c r="AV20" s="155">
        <v>0</v>
      </c>
      <c r="AW20" s="155">
        <v>0</v>
      </c>
      <c r="AX20" s="155">
        <v>0</v>
      </c>
      <c r="AY20" s="160">
        <v>0</v>
      </c>
      <c r="AZ20" s="155">
        <v>0</v>
      </c>
      <c r="BA20" s="155">
        <v>0</v>
      </c>
      <c r="BB20" s="155">
        <v>0</v>
      </c>
      <c r="BC20" s="155">
        <v>0</v>
      </c>
      <c r="BD20" s="155">
        <v>0</v>
      </c>
      <c r="BE20" s="161">
        <v>0</v>
      </c>
      <c r="BF20" s="155">
        <v>0</v>
      </c>
      <c r="BG20" s="155">
        <v>6</v>
      </c>
      <c r="BH20" s="155">
        <v>0</v>
      </c>
      <c r="BI20" s="155">
        <v>0</v>
      </c>
      <c r="BJ20" s="155">
        <v>0</v>
      </c>
      <c r="BK20" s="155">
        <v>0</v>
      </c>
      <c r="BL20" s="155">
        <v>0</v>
      </c>
      <c r="BM20" s="160">
        <f t="shared" si="6"/>
        <v>0</v>
      </c>
      <c r="BN20" s="155">
        <f t="shared" si="0"/>
        <v>6.0000000000000001E-3</v>
      </c>
      <c r="BO20" s="155">
        <f t="shared" si="1"/>
        <v>0</v>
      </c>
      <c r="BP20" s="155">
        <f t="shared" si="2"/>
        <v>0</v>
      </c>
      <c r="BQ20" s="155">
        <f t="shared" si="3"/>
        <v>0</v>
      </c>
      <c r="BR20" s="155">
        <f t="shared" si="4"/>
        <v>0</v>
      </c>
      <c r="BS20" s="161">
        <f t="shared" si="5"/>
        <v>0</v>
      </c>
    </row>
    <row r="21" spans="1:71" x14ac:dyDescent="0.3">
      <c r="A21" s="204" t="s">
        <v>165</v>
      </c>
      <c r="B21" s="156">
        <v>0</v>
      </c>
      <c r="C21" s="142">
        <v>0</v>
      </c>
      <c r="D21" s="142">
        <v>0</v>
      </c>
      <c r="E21" s="142">
        <v>0</v>
      </c>
      <c r="F21" s="142">
        <v>0</v>
      </c>
      <c r="G21" s="142">
        <v>0</v>
      </c>
      <c r="H21" s="157">
        <v>0</v>
      </c>
      <c r="I21" s="156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57">
        <v>0</v>
      </c>
      <c r="P21" s="156">
        <v>0</v>
      </c>
      <c r="Q21" s="142">
        <v>0</v>
      </c>
      <c r="R21" s="142">
        <v>0</v>
      </c>
      <c r="S21" s="142">
        <v>0</v>
      </c>
      <c r="T21" s="142">
        <v>0</v>
      </c>
      <c r="U21" s="142">
        <v>0</v>
      </c>
      <c r="V21" s="157">
        <v>0</v>
      </c>
      <c r="W21" s="156">
        <v>0</v>
      </c>
      <c r="X21" s="142">
        <v>0</v>
      </c>
      <c r="Y21" s="142">
        <v>0</v>
      </c>
      <c r="Z21" s="142">
        <v>0</v>
      </c>
      <c r="AA21" s="142">
        <v>0</v>
      </c>
      <c r="AB21" s="142">
        <v>0</v>
      </c>
      <c r="AC21" s="157">
        <v>0</v>
      </c>
      <c r="AD21" s="156">
        <v>0</v>
      </c>
      <c r="AE21" s="142">
        <v>0</v>
      </c>
      <c r="AF21" s="142">
        <v>0</v>
      </c>
      <c r="AG21" s="142">
        <v>0</v>
      </c>
      <c r="AH21" s="142">
        <v>0</v>
      </c>
      <c r="AI21" s="142">
        <v>0</v>
      </c>
      <c r="AJ21" s="157">
        <v>0</v>
      </c>
      <c r="AK21" s="156">
        <v>0</v>
      </c>
      <c r="AL21" s="142">
        <v>752.88499999999999</v>
      </c>
      <c r="AM21" s="142">
        <v>0</v>
      </c>
      <c r="AN21" s="142">
        <v>0</v>
      </c>
      <c r="AO21" s="142">
        <v>0</v>
      </c>
      <c r="AP21" s="142">
        <v>0</v>
      </c>
      <c r="AQ21" s="157">
        <v>0</v>
      </c>
      <c r="AR21" s="156">
        <v>0</v>
      </c>
      <c r="AS21" s="142">
        <v>505</v>
      </c>
      <c r="AT21" s="142">
        <v>0</v>
      </c>
      <c r="AU21" s="142">
        <v>0</v>
      </c>
      <c r="AV21" s="142">
        <v>0</v>
      </c>
      <c r="AW21" s="142">
        <v>0</v>
      </c>
      <c r="AX21" s="142">
        <v>0</v>
      </c>
      <c r="AY21" s="156">
        <v>0</v>
      </c>
      <c r="AZ21" s="142">
        <v>0</v>
      </c>
      <c r="BA21" s="142">
        <v>0</v>
      </c>
      <c r="BB21" s="142">
        <v>0</v>
      </c>
      <c r="BC21" s="142">
        <v>0</v>
      </c>
      <c r="BD21" s="142">
        <v>0</v>
      </c>
      <c r="BE21" s="157">
        <v>0</v>
      </c>
      <c r="BF21" s="142">
        <v>0</v>
      </c>
      <c r="BG21" s="142">
        <v>1257.885</v>
      </c>
      <c r="BH21" s="142">
        <v>0</v>
      </c>
      <c r="BI21" s="142">
        <v>0</v>
      </c>
      <c r="BJ21" s="142">
        <v>0</v>
      </c>
      <c r="BK21" s="142">
        <v>0</v>
      </c>
      <c r="BL21" s="142">
        <v>0</v>
      </c>
      <c r="BM21" s="156">
        <f t="shared" si="6"/>
        <v>0</v>
      </c>
      <c r="BN21" s="142">
        <f t="shared" si="0"/>
        <v>1.2578849999999999</v>
      </c>
      <c r="BO21" s="142">
        <f t="shared" si="1"/>
        <v>0</v>
      </c>
      <c r="BP21" s="142">
        <f t="shared" si="2"/>
        <v>0</v>
      </c>
      <c r="BQ21" s="142">
        <f t="shared" si="3"/>
        <v>0</v>
      </c>
      <c r="BR21" s="142">
        <f t="shared" si="4"/>
        <v>0</v>
      </c>
      <c r="BS21" s="157">
        <f t="shared" si="5"/>
        <v>0</v>
      </c>
    </row>
    <row r="22" spans="1:71" x14ac:dyDescent="0.3">
      <c r="A22" s="205" t="s">
        <v>282</v>
      </c>
      <c r="B22" s="160">
        <v>0</v>
      </c>
      <c r="C22" s="155">
        <v>0</v>
      </c>
      <c r="D22" s="155">
        <v>0</v>
      </c>
      <c r="E22" s="155">
        <v>0</v>
      </c>
      <c r="F22" s="155">
        <v>0</v>
      </c>
      <c r="G22" s="155">
        <v>0</v>
      </c>
      <c r="H22" s="161">
        <v>0</v>
      </c>
      <c r="I22" s="160">
        <v>0</v>
      </c>
      <c r="J22" s="155">
        <v>0</v>
      </c>
      <c r="K22" s="155">
        <v>0</v>
      </c>
      <c r="L22" s="155">
        <v>0</v>
      </c>
      <c r="M22" s="155">
        <v>0</v>
      </c>
      <c r="N22" s="155">
        <v>0</v>
      </c>
      <c r="O22" s="161">
        <v>0</v>
      </c>
      <c r="P22" s="160">
        <v>0</v>
      </c>
      <c r="Q22" s="155">
        <v>0</v>
      </c>
      <c r="R22" s="155">
        <v>0</v>
      </c>
      <c r="S22" s="155">
        <v>0</v>
      </c>
      <c r="T22" s="155">
        <v>0</v>
      </c>
      <c r="U22" s="155">
        <v>0</v>
      </c>
      <c r="V22" s="161">
        <v>0</v>
      </c>
      <c r="W22" s="160">
        <v>0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61">
        <v>0</v>
      </c>
      <c r="AD22" s="160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v>0</v>
      </c>
      <c r="AJ22" s="161">
        <v>0</v>
      </c>
      <c r="AK22" s="160">
        <v>0</v>
      </c>
      <c r="AL22" s="155">
        <v>0</v>
      </c>
      <c r="AM22" s="155">
        <v>0</v>
      </c>
      <c r="AN22" s="155">
        <v>0</v>
      </c>
      <c r="AO22" s="155">
        <v>0</v>
      </c>
      <c r="AP22" s="155">
        <v>0</v>
      </c>
      <c r="AQ22" s="161">
        <v>0</v>
      </c>
      <c r="AR22" s="160">
        <v>0</v>
      </c>
      <c r="AS22" s="155">
        <v>31</v>
      </c>
      <c r="AT22" s="155">
        <v>0</v>
      </c>
      <c r="AU22" s="155">
        <v>0</v>
      </c>
      <c r="AV22" s="155">
        <v>0</v>
      </c>
      <c r="AW22" s="155">
        <v>0</v>
      </c>
      <c r="AX22" s="155">
        <v>0</v>
      </c>
      <c r="AY22" s="160">
        <v>0</v>
      </c>
      <c r="AZ22" s="155">
        <v>0</v>
      </c>
      <c r="BA22" s="155">
        <v>0</v>
      </c>
      <c r="BB22" s="155">
        <v>0</v>
      </c>
      <c r="BC22" s="155">
        <v>0</v>
      </c>
      <c r="BD22" s="155">
        <v>0</v>
      </c>
      <c r="BE22" s="161">
        <v>0</v>
      </c>
      <c r="BF22" s="155">
        <v>0</v>
      </c>
      <c r="BG22" s="155">
        <v>31</v>
      </c>
      <c r="BH22" s="155">
        <v>0</v>
      </c>
      <c r="BI22" s="155">
        <v>0</v>
      </c>
      <c r="BJ22" s="155">
        <v>0</v>
      </c>
      <c r="BK22" s="155">
        <v>0</v>
      </c>
      <c r="BL22" s="155">
        <v>0</v>
      </c>
      <c r="BM22" s="160">
        <f t="shared" si="6"/>
        <v>0</v>
      </c>
      <c r="BN22" s="155">
        <f t="shared" si="0"/>
        <v>3.1E-2</v>
      </c>
      <c r="BO22" s="155">
        <f t="shared" si="1"/>
        <v>0</v>
      </c>
      <c r="BP22" s="155">
        <f t="shared" si="2"/>
        <v>0</v>
      </c>
      <c r="BQ22" s="155">
        <f t="shared" si="3"/>
        <v>0</v>
      </c>
      <c r="BR22" s="155">
        <f t="shared" si="4"/>
        <v>0</v>
      </c>
      <c r="BS22" s="161">
        <f t="shared" si="5"/>
        <v>0</v>
      </c>
    </row>
    <row r="23" spans="1:71" x14ac:dyDescent="0.3">
      <c r="A23" s="204" t="s">
        <v>166</v>
      </c>
      <c r="B23" s="156">
        <v>0</v>
      </c>
      <c r="C23" s="142">
        <v>0</v>
      </c>
      <c r="D23" s="142">
        <v>0</v>
      </c>
      <c r="E23" s="142">
        <v>0</v>
      </c>
      <c r="F23" s="142">
        <v>0</v>
      </c>
      <c r="G23" s="142">
        <v>0</v>
      </c>
      <c r="H23" s="157">
        <v>0</v>
      </c>
      <c r="I23" s="156">
        <v>0</v>
      </c>
      <c r="J23" s="142">
        <v>253.2</v>
      </c>
      <c r="K23" s="142">
        <v>0</v>
      </c>
      <c r="L23" s="142">
        <v>0</v>
      </c>
      <c r="M23" s="142">
        <v>0</v>
      </c>
      <c r="N23" s="142">
        <v>0</v>
      </c>
      <c r="O23" s="157">
        <v>0</v>
      </c>
      <c r="P23" s="156">
        <v>0</v>
      </c>
      <c r="Q23" s="142">
        <v>0</v>
      </c>
      <c r="R23" s="142">
        <v>0</v>
      </c>
      <c r="S23" s="142">
        <v>0</v>
      </c>
      <c r="T23" s="142">
        <v>0</v>
      </c>
      <c r="U23" s="142">
        <v>0</v>
      </c>
      <c r="V23" s="157">
        <v>0</v>
      </c>
      <c r="W23" s="156">
        <v>0</v>
      </c>
      <c r="X23" s="142">
        <v>0</v>
      </c>
      <c r="Y23" s="142">
        <v>0</v>
      </c>
      <c r="Z23" s="142">
        <v>0</v>
      </c>
      <c r="AA23" s="142">
        <v>0</v>
      </c>
      <c r="AB23" s="142">
        <v>0</v>
      </c>
      <c r="AC23" s="157">
        <v>0</v>
      </c>
      <c r="AD23" s="156">
        <v>0</v>
      </c>
      <c r="AE23" s="142">
        <v>0</v>
      </c>
      <c r="AF23" s="142">
        <v>0</v>
      </c>
      <c r="AG23" s="142">
        <v>0</v>
      </c>
      <c r="AH23" s="142">
        <v>0</v>
      </c>
      <c r="AI23" s="142">
        <v>0</v>
      </c>
      <c r="AJ23" s="157">
        <v>0</v>
      </c>
      <c r="AK23" s="156">
        <v>0</v>
      </c>
      <c r="AL23" s="142">
        <v>0</v>
      </c>
      <c r="AM23" s="142">
        <v>0</v>
      </c>
      <c r="AN23" s="142">
        <v>0</v>
      </c>
      <c r="AO23" s="142">
        <v>172.06810000000002</v>
      </c>
      <c r="AP23" s="142">
        <v>0</v>
      </c>
      <c r="AQ23" s="157">
        <v>0</v>
      </c>
      <c r="AR23" s="156">
        <v>0</v>
      </c>
      <c r="AS23" s="142">
        <v>177.97576100000001</v>
      </c>
      <c r="AT23" s="142">
        <v>825.25050000000022</v>
      </c>
      <c r="AU23" s="142">
        <v>0</v>
      </c>
      <c r="AV23" s="142">
        <v>0</v>
      </c>
      <c r="AW23" s="142">
        <v>0</v>
      </c>
      <c r="AX23" s="142">
        <v>0</v>
      </c>
      <c r="AY23" s="156">
        <v>0</v>
      </c>
      <c r="AZ23" s="142">
        <v>0</v>
      </c>
      <c r="BA23" s="142">
        <v>0</v>
      </c>
      <c r="BB23" s="142">
        <v>0</v>
      </c>
      <c r="BC23" s="142">
        <v>0</v>
      </c>
      <c r="BD23" s="142">
        <v>0</v>
      </c>
      <c r="BE23" s="157">
        <v>0</v>
      </c>
      <c r="BF23" s="142">
        <v>0</v>
      </c>
      <c r="BG23" s="142">
        <v>431.17576099999997</v>
      </c>
      <c r="BH23" s="142">
        <v>825.25050000000022</v>
      </c>
      <c r="BI23" s="142">
        <v>0</v>
      </c>
      <c r="BJ23" s="142">
        <v>172.06810000000002</v>
      </c>
      <c r="BK23" s="142">
        <v>0</v>
      </c>
      <c r="BL23" s="142">
        <v>0</v>
      </c>
      <c r="BM23" s="156">
        <f t="shared" si="6"/>
        <v>0</v>
      </c>
      <c r="BN23" s="142">
        <f t="shared" si="0"/>
        <v>0.43117576099999999</v>
      </c>
      <c r="BO23" s="142">
        <f t="shared" si="1"/>
        <v>0.82525050000000022</v>
      </c>
      <c r="BP23" s="142">
        <f t="shared" si="2"/>
        <v>0</v>
      </c>
      <c r="BQ23" s="142">
        <f t="shared" si="3"/>
        <v>0.1720681</v>
      </c>
      <c r="BR23" s="142">
        <f t="shared" si="4"/>
        <v>0</v>
      </c>
      <c r="BS23" s="157">
        <f t="shared" si="5"/>
        <v>0</v>
      </c>
    </row>
    <row r="24" spans="1:71" x14ac:dyDescent="0.3">
      <c r="A24" s="205" t="s">
        <v>167</v>
      </c>
      <c r="B24" s="160">
        <v>0</v>
      </c>
      <c r="C24" s="155">
        <v>0</v>
      </c>
      <c r="D24" s="155">
        <v>0</v>
      </c>
      <c r="E24" s="155">
        <v>0</v>
      </c>
      <c r="F24" s="155">
        <v>0</v>
      </c>
      <c r="G24" s="155">
        <v>0</v>
      </c>
      <c r="H24" s="161">
        <v>0</v>
      </c>
      <c r="I24" s="160">
        <v>0</v>
      </c>
      <c r="J24" s="155">
        <v>0</v>
      </c>
      <c r="K24" s="155">
        <v>0</v>
      </c>
      <c r="L24" s="155">
        <v>0</v>
      </c>
      <c r="M24" s="155">
        <v>0</v>
      </c>
      <c r="N24" s="155">
        <v>0</v>
      </c>
      <c r="O24" s="161">
        <v>0</v>
      </c>
      <c r="P24" s="160">
        <v>0</v>
      </c>
      <c r="Q24" s="155">
        <v>0</v>
      </c>
      <c r="R24" s="155">
        <v>0</v>
      </c>
      <c r="S24" s="155">
        <v>0</v>
      </c>
      <c r="T24" s="155">
        <v>0</v>
      </c>
      <c r="U24" s="155">
        <v>0</v>
      </c>
      <c r="V24" s="161">
        <v>0</v>
      </c>
      <c r="W24" s="160">
        <v>0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61">
        <v>0</v>
      </c>
      <c r="AD24" s="160">
        <v>0</v>
      </c>
      <c r="AE24" s="155">
        <v>0</v>
      </c>
      <c r="AF24" s="155">
        <v>0</v>
      </c>
      <c r="AG24" s="155">
        <v>0</v>
      </c>
      <c r="AH24" s="155">
        <v>0</v>
      </c>
      <c r="AI24" s="155">
        <v>0</v>
      </c>
      <c r="AJ24" s="161">
        <v>0</v>
      </c>
      <c r="AK24" s="160">
        <v>0</v>
      </c>
      <c r="AL24" s="155">
        <v>334.87060712571599</v>
      </c>
      <c r="AM24" s="155">
        <v>0</v>
      </c>
      <c r="AN24" s="155">
        <v>0</v>
      </c>
      <c r="AO24" s="155">
        <v>0</v>
      </c>
      <c r="AP24" s="155">
        <v>0</v>
      </c>
      <c r="AQ24" s="161">
        <v>0</v>
      </c>
      <c r="AR24" s="160">
        <v>0</v>
      </c>
      <c r="AS24" s="155">
        <v>858.32008699999903</v>
      </c>
      <c r="AT24" s="155">
        <v>0</v>
      </c>
      <c r="AU24" s="155">
        <v>0</v>
      </c>
      <c r="AV24" s="155">
        <v>0</v>
      </c>
      <c r="AW24" s="155">
        <v>0</v>
      </c>
      <c r="AX24" s="155">
        <v>0</v>
      </c>
      <c r="AY24" s="160">
        <v>0</v>
      </c>
      <c r="AZ24" s="155">
        <v>0</v>
      </c>
      <c r="BA24" s="155">
        <v>0</v>
      </c>
      <c r="BB24" s="155">
        <v>0</v>
      </c>
      <c r="BC24" s="155">
        <v>0</v>
      </c>
      <c r="BD24" s="155">
        <v>0</v>
      </c>
      <c r="BE24" s="161">
        <v>0</v>
      </c>
      <c r="BF24" s="155">
        <v>0</v>
      </c>
      <c r="BG24" s="155">
        <v>1193.190694125715</v>
      </c>
      <c r="BH24" s="155">
        <v>0</v>
      </c>
      <c r="BI24" s="155">
        <v>0</v>
      </c>
      <c r="BJ24" s="155">
        <v>0</v>
      </c>
      <c r="BK24" s="155">
        <v>0</v>
      </c>
      <c r="BL24" s="155">
        <v>0</v>
      </c>
      <c r="BM24" s="160">
        <f t="shared" si="6"/>
        <v>0</v>
      </c>
      <c r="BN24" s="155">
        <f t="shared" si="0"/>
        <v>1.1931906941257151</v>
      </c>
      <c r="BO24" s="155">
        <f t="shared" si="1"/>
        <v>0</v>
      </c>
      <c r="BP24" s="155">
        <f t="shared" si="2"/>
        <v>0</v>
      </c>
      <c r="BQ24" s="155">
        <f t="shared" si="3"/>
        <v>0</v>
      </c>
      <c r="BR24" s="155">
        <f t="shared" si="4"/>
        <v>0</v>
      </c>
      <c r="BS24" s="161">
        <f t="shared" si="5"/>
        <v>0</v>
      </c>
    </row>
    <row r="25" spans="1:71" x14ac:dyDescent="0.3">
      <c r="A25" s="204" t="s">
        <v>168</v>
      </c>
      <c r="B25" s="156">
        <v>0</v>
      </c>
      <c r="C25" s="142">
        <v>0</v>
      </c>
      <c r="D25" s="142">
        <v>0</v>
      </c>
      <c r="E25" s="142">
        <v>0</v>
      </c>
      <c r="F25" s="142">
        <v>0</v>
      </c>
      <c r="G25" s="142">
        <v>0</v>
      </c>
      <c r="H25" s="157">
        <v>0</v>
      </c>
      <c r="I25" s="156">
        <v>0</v>
      </c>
      <c r="J25" s="142">
        <v>2908.761</v>
      </c>
      <c r="K25" s="142">
        <v>0</v>
      </c>
      <c r="L25" s="142">
        <v>0</v>
      </c>
      <c r="M25" s="142">
        <v>0</v>
      </c>
      <c r="N25" s="142">
        <v>3</v>
      </c>
      <c r="O25" s="157">
        <v>0</v>
      </c>
      <c r="P25" s="156">
        <v>0</v>
      </c>
      <c r="Q25" s="142">
        <v>341</v>
      </c>
      <c r="R25" s="142">
        <v>0</v>
      </c>
      <c r="S25" s="142">
        <v>0</v>
      </c>
      <c r="T25" s="142">
        <v>2</v>
      </c>
      <c r="U25" s="142">
        <v>0</v>
      </c>
      <c r="V25" s="157">
        <v>0</v>
      </c>
      <c r="W25" s="156">
        <v>0</v>
      </c>
      <c r="X25" s="142">
        <v>0</v>
      </c>
      <c r="Y25" s="142">
        <v>0</v>
      </c>
      <c r="Z25" s="142">
        <v>0</v>
      </c>
      <c r="AA25" s="142">
        <v>0</v>
      </c>
      <c r="AB25" s="142">
        <v>0</v>
      </c>
      <c r="AC25" s="157">
        <v>0</v>
      </c>
      <c r="AD25" s="156">
        <v>0</v>
      </c>
      <c r="AE25" s="142">
        <v>0</v>
      </c>
      <c r="AF25" s="142">
        <v>450</v>
      </c>
      <c r="AG25" s="142">
        <v>33.916830000000004</v>
      </c>
      <c r="AH25" s="142">
        <v>0</v>
      </c>
      <c r="AI25" s="142">
        <v>0</v>
      </c>
      <c r="AJ25" s="157">
        <v>0</v>
      </c>
      <c r="AK25" s="156">
        <v>0</v>
      </c>
      <c r="AL25" s="142">
        <v>0</v>
      </c>
      <c r="AM25" s="142">
        <v>3000</v>
      </c>
      <c r="AN25" s="142">
        <v>0</v>
      </c>
      <c r="AO25" s="142">
        <v>0</v>
      </c>
      <c r="AP25" s="142">
        <v>0</v>
      </c>
      <c r="AQ25" s="157">
        <v>0</v>
      </c>
      <c r="AR25" s="156">
        <v>0</v>
      </c>
      <c r="AS25" s="142">
        <v>16952.584800000004</v>
      </c>
      <c r="AT25" s="142">
        <v>1175.1150756332001</v>
      </c>
      <c r="AU25" s="142">
        <v>1</v>
      </c>
      <c r="AV25" s="142">
        <v>451.19237612400002</v>
      </c>
      <c r="AW25" s="142">
        <v>0</v>
      </c>
      <c r="AX25" s="142">
        <v>0</v>
      </c>
      <c r="AY25" s="156">
        <v>0</v>
      </c>
      <c r="AZ25" s="142">
        <v>0</v>
      </c>
      <c r="BA25" s="142">
        <v>0</v>
      </c>
      <c r="BB25" s="142">
        <v>0</v>
      </c>
      <c r="BC25" s="142">
        <v>0</v>
      </c>
      <c r="BD25" s="142">
        <v>0</v>
      </c>
      <c r="BE25" s="157">
        <v>0</v>
      </c>
      <c r="BF25" s="142">
        <v>0</v>
      </c>
      <c r="BG25" s="142">
        <v>20202.345800000003</v>
      </c>
      <c r="BH25" s="142">
        <v>4625.1150756331999</v>
      </c>
      <c r="BI25" s="142">
        <v>34.916830000000004</v>
      </c>
      <c r="BJ25" s="142">
        <v>453.19237612400002</v>
      </c>
      <c r="BK25" s="142">
        <v>3</v>
      </c>
      <c r="BL25" s="142">
        <v>0</v>
      </c>
      <c r="BM25" s="156">
        <f t="shared" si="6"/>
        <v>0</v>
      </c>
      <c r="BN25" s="142">
        <f t="shared" si="0"/>
        <v>20.202345800000003</v>
      </c>
      <c r="BO25" s="142">
        <f t="shared" si="1"/>
        <v>4.6251150756332002</v>
      </c>
      <c r="BP25" s="142">
        <f t="shared" si="2"/>
        <v>3.4916830000000003E-2</v>
      </c>
      <c r="BQ25" s="142">
        <f t="shared" si="3"/>
        <v>0.45319237612400004</v>
      </c>
      <c r="BR25" s="142">
        <f t="shared" si="4"/>
        <v>3.0000000000000001E-3</v>
      </c>
      <c r="BS25" s="157">
        <f t="shared" si="5"/>
        <v>0</v>
      </c>
    </row>
    <row r="26" spans="1:71" x14ac:dyDescent="0.3">
      <c r="A26" s="205" t="s">
        <v>169</v>
      </c>
      <c r="B26" s="160">
        <v>0</v>
      </c>
      <c r="C26" s="155">
        <v>0</v>
      </c>
      <c r="D26" s="155">
        <v>0</v>
      </c>
      <c r="E26" s="155">
        <v>0</v>
      </c>
      <c r="F26" s="155">
        <v>0</v>
      </c>
      <c r="G26" s="155">
        <v>0</v>
      </c>
      <c r="H26" s="161">
        <v>0</v>
      </c>
      <c r="I26" s="160">
        <v>0</v>
      </c>
      <c r="J26" s="155">
        <v>0</v>
      </c>
      <c r="K26" s="155">
        <v>0</v>
      </c>
      <c r="L26" s="155">
        <v>0</v>
      </c>
      <c r="M26" s="155">
        <v>0</v>
      </c>
      <c r="N26" s="155">
        <v>0</v>
      </c>
      <c r="O26" s="161">
        <v>0</v>
      </c>
      <c r="P26" s="160">
        <v>0</v>
      </c>
      <c r="Q26" s="155">
        <v>0</v>
      </c>
      <c r="R26" s="155">
        <v>0</v>
      </c>
      <c r="S26" s="155">
        <v>0</v>
      </c>
      <c r="T26" s="155">
        <v>0</v>
      </c>
      <c r="U26" s="155">
        <v>0</v>
      </c>
      <c r="V26" s="161">
        <v>0</v>
      </c>
      <c r="W26" s="160">
        <v>0</v>
      </c>
      <c r="X26" s="155">
        <v>0</v>
      </c>
      <c r="Y26" s="155">
        <v>0</v>
      </c>
      <c r="Z26" s="155">
        <v>0</v>
      </c>
      <c r="AA26" s="155">
        <v>0</v>
      </c>
      <c r="AB26" s="155">
        <v>0</v>
      </c>
      <c r="AC26" s="161">
        <v>0</v>
      </c>
      <c r="AD26" s="160">
        <v>0</v>
      </c>
      <c r="AE26" s="155">
        <v>3794</v>
      </c>
      <c r="AF26" s="155">
        <v>0</v>
      </c>
      <c r="AG26" s="155">
        <v>0</v>
      </c>
      <c r="AH26" s="155">
        <v>0</v>
      </c>
      <c r="AI26" s="155">
        <v>0</v>
      </c>
      <c r="AJ26" s="161">
        <v>0</v>
      </c>
      <c r="AK26" s="160">
        <v>0</v>
      </c>
      <c r="AL26" s="155">
        <v>3937.6614399999999</v>
      </c>
      <c r="AM26" s="155">
        <v>0</v>
      </c>
      <c r="AN26" s="155">
        <v>0</v>
      </c>
      <c r="AO26" s="155">
        <v>0</v>
      </c>
      <c r="AP26" s="155">
        <v>0</v>
      </c>
      <c r="AQ26" s="161">
        <v>0</v>
      </c>
      <c r="AR26" s="160">
        <v>0</v>
      </c>
      <c r="AS26" s="155">
        <v>2456.4407000000001</v>
      </c>
      <c r="AT26" s="155">
        <v>0</v>
      </c>
      <c r="AU26" s="155">
        <v>0</v>
      </c>
      <c r="AV26" s="155">
        <v>0</v>
      </c>
      <c r="AW26" s="155">
        <v>0</v>
      </c>
      <c r="AX26" s="155">
        <v>0</v>
      </c>
      <c r="AY26" s="160">
        <v>0</v>
      </c>
      <c r="AZ26" s="155">
        <v>0</v>
      </c>
      <c r="BA26" s="155">
        <v>0</v>
      </c>
      <c r="BB26" s="155">
        <v>0</v>
      </c>
      <c r="BC26" s="155">
        <v>0</v>
      </c>
      <c r="BD26" s="155">
        <v>0</v>
      </c>
      <c r="BE26" s="161">
        <v>0</v>
      </c>
      <c r="BF26" s="155">
        <v>0</v>
      </c>
      <c r="BG26" s="155">
        <v>10188.102139999999</v>
      </c>
      <c r="BH26" s="155">
        <v>0</v>
      </c>
      <c r="BI26" s="155">
        <v>0</v>
      </c>
      <c r="BJ26" s="155">
        <v>0</v>
      </c>
      <c r="BK26" s="155">
        <v>0</v>
      </c>
      <c r="BL26" s="155">
        <v>0</v>
      </c>
      <c r="BM26" s="160">
        <f t="shared" si="6"/>
        <v>0</v>
      </c>
      <c r="BN26" s="155">
        <f t="shared" si="0"/>
        <v>10.18810214</v>
      </c>
      <c r="BO26" s="155">
        <f t="shared" si="1"/>
        <v>0</v>
      </c>
      <c r="BP26" s="155">
        <f t="shared" si="2"/>
        <v>0</v>
      </c>
      <c r="BQ26" s="155">
        <f t="shared" si="3"/>
        <v>0</v>
      </c>
      <c r="BR26" s="155">
        <f t="shared" si="4"/>
        <v>0</v>
      </c>
      <c r="BS26" s="161">
        <f t="shared" si="5"/>
        <v>0</v>
      </c>
    </row>
    <row r="27" spans="1:71" x14ac:dyDescent="0.3">
      <c r="A27" s="204" t="s">
        <v>171</v>
      </c>
      <c r="B27" s="156">
        <v>0</v>
      </c>
      <c r="C27" s="142">
        <v>0</v>
      </c>
      <c r="D27" s="142">
        <v>0</v>
      </c>
      <c r="E27" s="142">
        <v>0</v>
      </c>
      <c r="F27" s="142">
        <v>0</v>
      </c>
      <c r="G27" s="142">
        <v>0</v>
      </c>
      <c r="H27" s="157">
        <v>0</v>
      </c>
      <c r="I27" s="156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57">
        <v>0</v>
      </c>
      <c r="P27" s="156">
        <v>0</v>
      </c>
      <c r="Q27" s="142">
        <v>0</v>
      </c>
      <c r="R27" s="142">
        <v>0</v>
      </c>
      <c r="S27" s="142">
        <v>0</v>
      </c>
      <c r="T27" s="142">
        <v>0</v>
      </c>
      <c r="U27" s="142">
        <v>0</v>
      </c>
      <c r="V27" s="157">
        <v>0</v>
      </c>
      <c r="W27" s="156">
        <v>0</v>
      </c>
      <c r="X27" s="142">
        <v>0</v>
      </c>
      <c r="Y27" s="142">
        <v>0</v>
      </c>
      <c r="Z27" s="142">
        <v>0</v>
      </c>
      <c r="AA27" s="142">
        <v>0</v>
      </c>
      <c r="AB27" s="142">
        <v>0</v>
      </c>
      <c r="AC27" s="157">
        <v>0</v>
      </c>
      <c r="AD27" s="156">
        <v>0</v>
      </c>
      <c r="AE27" s="142">
        <v>0</v>
      </c>
      <c r="AF27" s="142">
        <v>0</v>
      </c>
      <c r="AG27" s="142">
        <v>0</v>
      </c>
      <c r="AH27" s="142">
        <v>0</v>
      </c>
      <c r="AI27" s="142">
        <v>0</v>
      </c>
      <c r="AJ27" s="157">
        <v>0</v>
      </c>
      <c r="AK27" s="156">
        <v>0</v>
      </c>
      <c r="AL27" s="142">
        <v>0</v>
      </c>
      <c r="AM27" s="142">
        <v>0</v>
      </c>
      <c r="AN27" s="142">
        <v>0</v>
      </c>
      <c r="AO27" s="142">
        <v>0</v>
      </c>
      <c r="AP27" s="142">
        <v>0</v>
      </c>
      <c r="AQ27" s="157">
        <v>0</v>
      </c>
      <c r="AR27" s="156">
        <v>0</v>
      </c>
      <c r="AS27" s="142">
        <v>0</v>
      </c>
      <c r="AT27" s="142">
        <v>16.907299999999999</v>
      </c>
      <c r="AU27" s="142">
        <v>0</v>
      </c>
      <c r="AV27" s="142">
        <v>7</v>
      </c>
      <c r="AW27" s="142">
        <v>0</v>
      </c>
      <c r="AX27" s="142">
        <v>0</v>
      </c>
      <c r="AY27" s="156">
        <v>0</v>
      </c>
      <c r="AZ27" s="142">
        <v>0</v>
      </c>
      <c r="BA27" s="142">
        <v>0</v>
      </c>
      <c r="BB27" s="142">
        <v>0</v>
      </c>
      <c r="BC27" s="142">
        <v>0</v>
      </c>
      <c r="BD27" s="142">
        <v>0</v>
      </c>
      <c r="BE27" s="157">
        <v>0</v>
      </c>
      <c r="BF27" s="142">
        <v>0</v>
      </c>
      <c r="BG27" s="142">
        <v>0</v>
      </c>
      <c r="BH27" s="142">
        <v>16.907299999999999</v>
      </c>
      <c r="BI27" s="142">
        <v>0</v>
      </c>
      <c r="BJ27" s="142">
        <v>7</v>
      </c>
      <c r="BK27" s="142">
        <v>0</v>
      </c>
      <c r="BL27" s="142">
        <v>0</v>
      </c>
      <c r="BM27" s="156">
        <f t="shared" si="6"/>
        <v>0</v>
      </c>
      <c r="BN27" s="142">
        <f t="shared" si="0"/>
        <v>0</v>
      </c>
      <c r="BO27" s="142">
        <f t="shared" si="1"/>
        <v>1.69073E-2</v>
      </c>
      <c r="BP27" s="142">
        <f t="shared" si="2"/>
        <v>0</v>
      </c>
      <c r="BQ27" s="142">
        <f t="shared" si="3"/>
        <v>7.0000000000000001E-3</v>
      </c>
      <c r="BR27" s="142">
        <f t="shared" si="4"/>
        <v>0</v>
      </c>
      <c r="BS27" s="157">
        <f t="shared" si="5"/>
        <v>0</v>
      </c>
    </row>
    <row r="28" spans="1:71" x14ac:dyDescent="0.3">
      <c r="A28" s="205" t="s">
        <v>172</v>
      </c>
      <c r="B28" s="160">
        <v>0</v>
      </c>
      <c r="C28" s="155">
        <v>0</v>
      </c>
      <c r="D28" s="155">
        <v>0</v>
      </c>
      <c r="E28" s="155">
        <v>0</v>
      </c>
      <c r="F28" s="155">
        <v>47.43</v>
      </c>
      <c r="G28" s="155">
        <v>0</v>
      </c>
      <c r="H28" s="161">
        <v>0</v>
      </c>
      <c r="I28" s="160">
        <v>0</v>
      </c>
      <c r="J28" s="155">
        <v>1185.8720000000001</v>
      </c>
      <c r="K28" s="155">
        <v>0</v>
      </c>
      <c r="L28" s="155">
        <v>0</v>
      </c>
      <c r="M28" s="155">
        <v>0</v>
      </c>
      <c r="N28" s="155">
        <v>0</v>
      </c>
      <c r="O28" s="161">
        <v>0</v>
      </c>
      <c r="P28" s="160">
        <v>0</v>
      </c>
      <c r="Q28" s="155">
        <v>0</v>
      </c>
      <c r="R28" s="155">
        <v>0</v>
      </c>
      <c r="S28" s="155">
        <v>0</v>
      </c>
      <c r="T28" s="155">
        <v>0</v>
      </c>
      <c r="U28" s="155">
        <v>0</v>
      </c>
      <c r="V28" s="161">
        <v>0</v>
      </c>
      <c r="W28" s="160">
        <v>0</v>
      </c>
      <c r="X28" s="155">
        <v>0</v>
      </c>
      <c r="Y28" s="155">
        <v>0</v>
      </c>
      <c r="Z28" s="155">
        <v>0</v>
      </c>
      <c r="AA28" s="155">
        <v>0</v>
      </c>
      <c r="AB28" s="155">
        <v>0</v>
      </c>
      <c r="AC28" s="161">
        <v>0</v>
      </c>
      <c r="AD28" s="160">
        <v>0</v>
      </c>
      <c r="AE28" s="155">
        <v>0</v>
      </c>
      <c r="AF28" s="155">
        <v>0</v>
      </c>
      <c r="AG28" s="155">
        <v>0</v>
      </c>
      <c r="AH28" s="155">
        <v>0</v>
      </c>
      <c r="AI28" s="155">
        <v>0</v>
      </c>
      <c r="AJ28" s="161">
        <v>0</v>
      </c>
      <c r="AK28" s="160">
        <v>0</v>
      </c>
      <c r="AL28" s="155">
        <v>648.34</v>
      </c>
      <c r="AM28" s="155">
        <v>0</v>
      </c>
      <c r="AN28" s="155">
        <v>0</v>
      </c>
      <c r="AO28" s="155">
        <v>0</v>
      </c>
      <c r="AP28" s="155">
        <v>0</v>
      </c>
      <c r="AQ28" s="161">
        <v>0</v>
      </c>
      <c r="AR28" s="160">
        <v>0</v>
      </c>
      <c r="AS28" s="155">
        <v>25</v>
      </c>
      <c r="AT28" s="155">
        <v>0</v>
      </c>
      <c r="AU28" s="155">
        <v>0</v>
      </c>
      <c r="AV28" s="155">
        <v>0</v>
      </c>
      <c r="AW28" s="155">
        <v>0</v>
      </c>
      <c r="AX28" s="155">
        <v>0</v>
      </c>
      <c r="AY28" s="160">
        <v>0</v>
      </c>
      <c r="AZ28" s="155">
        <v>0</v>
      </c>
      <c r="BA28" s="155">
        <v>0</v>
      </c>
      <c r="BB28" s="155">
        <v>0</v>
      </c>
      <c r="BC28" s="155">
        <v>0</v>
      </c>
      <c r="BD28" s="155">
        <v>0</v>
      </c>
      <c r="BE28" s="161">
        <v>0</v>
      </c>
      <c r="BF28" s="155">
        <v>0</v>
      </c>
      <c r="BG28" s="155">
        <v>1859.212</v>
      </c>
      <c r="BH28" s="155">
        <v>0</v>
      </c>
      <c r="BI28" s="155">
        <v>0</v>
      </c>
      <c r="BJ28" s="155">
        <v>47.43</v>
      </c>
      <c r="BK28" s="155">
        <v>0</v>
      </c>
      <c r="BL28" s="155">
        <v>0</v>
      </c>
      <c r="BM28" s="160">
        <f t="shared" si="6"/>
        <v>0</v>
      </c>
      <c r="BN28" s="155">
        <f t="shared" si="0"/>
        <v>1.8592120000000001</v>
      </c>
      <c r="BO28" s="155">
        <f t="shared" si="1"/>
        <v>0</v>
      </c>
      <c r="BP28" s="155">
        <f t="shared" si="2"/>
        <v>0</v>
      </c>
      <c r="BQ28" s="155">
        <f t="shared" si="3"/>
        <v>4.743E-2</v>
      </c>
      <c r="BR28" s="155">
        <f t="shared" si="4"/>
        <v>0</v>
      </c>
      <c r="BS28" s="161">
        <f t="shared" si="5"/>
        <v>0</v>
      </c>
    </row>
    <row r="29" spans="1:71" x14ac:dyDescent="0.3">
      <c r="A29" s="26" t="s">
        <v>10</v>
      </c>
      <c r="B29" s="80">
        <v>50274.549999999996</v>
      </c>
      <c r="C29" s="81">
        <v>863613.22849459993</v>
      </c>
      <c r="D29" s="81">
        <v>23565.852526549999</v>
      </c>
      <c r="E29" s="81">
        <v>78375.901531519994</v>
      </c>
      <c r="F29" s="81">
        <v>475625.77</v>
      </c>
      <c r="G29" s="81">
        <v>4810.2299999999996</v>
      </c>
      <c r="H29" s="82">
        <v>9101.94</v>
      </c>
      <c r="I29" s="80">
        <v>0</v>
      </c>
      <c r="J29" s="81">
        <v>2821032.0733699999</v>
      </c>
      <c r="K29" s="81">
        <v>0</v>
      </c>
      <c r="L29" s="81">
        <v>174</v>
      </c>
      <c r="M29" s="81">
        <v>0</v>
      </c>
      <c r="N29" s="81">
        <v>0</v>
      </c>
      <c r="O29" s="82">
        <v>0</v>
      </c>
      <c r="P29" s="80">
        <v>0</v>
      </c>
      <c r="Q29" s="81">
        <v>42320.203999999998</v>
      </c>
      <c r="R29" s="81">
        <v>41952.382530000003</v>
      </c>
      <c r="S29" s="81">
        <v>84411.827000000005</v>
      </c>
      <c r="T29" s="81">
        <v>31221.986699999998</v>
      </c>
      <c r="U29" s="81">
        <v>69</v>
      </c>
      <c r="V29" s="82">
        <v>0</v>
      </c>
      <c r="W29" s="80">
        <v>89980.307721588004</v>
      </c>
      <c r="X29" s="81">
        <v>311863.77241331898</v>
      </c>
      <c r="Y29" s="81">
        <v>8652.1720000000005</v>
      </c>
      <c r="Z29" s="81">
        <v>0</v>
      </c>
      <c r="AA29" s="81">
        <v>121072.26777999998</v>
      </c>
      <c r="AB29" s="81">
        <v>0</v>
      </c>
      <c r="AC29" s="82">
        <v>0</v>
      </c>
      <c r="AD29" s="80">
        <v>1355.01891</v>
      </c>
      <c r="AE29" s="81">
        <v>824870.58896000008</v>
      </c>
      <c r="AF29" s="81">
        <v>7018.0463099999997</v>
      </c>
      <c r="AG29" s="81">
        <v>45134.629889999997</v>
      </c>
      <c r="AH29" s="81">
        <v>109</v>
      </c>
      <c r="AI29" s="81">
        <v>0</v>
      </c>
      <c r="AJ29" s="82">
        <v>0</v>
      </c>
      <c r="AK29" s="80">
        <v>0</v>
      </c>
      <c r="AL29" s="81">
        <v>1571596.0316476189</v>
      </c>
      <c r="AM29" s="81">
        <v>6397.7130957557602</v>
      </c>
      <c r="AN29" s="81">
        <v>0</v>
      </c>
      <c r="AO29" s="81">
        <v>63805.989154030001</v>
      </c>
      <c r="AP29" s="81">
        <v>0</v>
      </c>
      <c r="AQ29" s="82">
        <v>4225.4730099999997</v>
      </c>
      <c r="AR29" s="80">
        <v>1671.2987889999999</v>
      </c>
      <c r="AS29" s="81">
        <v>358280.63624699996</v>
      </c>
      <c r="AT29" s="81">
        <v>51703.688948388022</v>
      </c>
      <c r="AU29" s="81">
        <v>32072.744858079997</v>
      </c>
      <c r="AV29" s="81">
        <v>156943.82867824458</v>
      </c>
      <c r="AW29" s="81">
        <v>218.76840000000004</v>
      </c>
      <c r="AX29" s="81">
        <v>0</v>
      </c>
      <c r="AY29" s="80">
        <v>3148.9614644434591</v>
      </c>
      <c r="AZ29" s="81">
        <v>3377018.4919656115</v>
      </c>
      <c r="BA29" s="81">
        <v>399533.23586432717</v>
      </c>
      <c r="BB29" s="81">
        <v>312015.48575502</v>
      </c>
      <c r="BC29" s="81">
        <v>57642.483025498499</v>
      </c>
      <c r="BD29" s="81">
        <v>0</v>
      </c>
      <c r="BE29" s="82">
        <v>0</v>
      </c>
      <c r="BF29" s="81">
        <v>146430.13688503148</v>
      </c>
      <c r="BG29" s="81">
        <v>10170595.027098149</v>
      </c>
      <c r="BH29" s="81">
        <v>538823.09127502074</v>
      </c>
      <c r="BI29" s="81">
        <v>552184.58903461997</v>
      </c>
      <c r="BJ29" s="81">
        <v>906421.32533777296</v>
      </c>
      <c r="BK29" s="81">
        <v>5097.9983999999995</v>
      </c>
      <c r="BL29" s="81">
        <v>13327.413010000002</v>
      </c>
      <c r="BM29" s="80">
        <f t="shared" si="6"/>
        <v>146.43013688503149</v>
      </c>
      <c r="BN29" s="81">
        <f t="shared" si="0"/>
        <v>10170.595027098148</v>
      </c>
      <c r="BO29" s="81">
        <f t="shared" si="1"/>
        <v>538.82309127502072</v>
      </c>
      <c r="BP29" s="81">
        <f t="shared" si="2"/>
        <v>552.18458903461999</v>
      </c>
      <c r="BQ29" s="81">
        <f t="shared" si="3"/>
        <v>906.42132533777294</v>
      </c>
      <c r="BR29" s="81">
        <f t="shared" si="4"/>
        <v>5.0979983999999998</v>
      </c>
      <c r="BS29" s="82">
        <f t="shared" si="5"/>
        <v>13.327413010000003</v>
      </c>
    </row>
    <row r="30" spans="1:71" x14ac:dyDescent="0.3">
      <c r="A30" s="204" t="s">
        <v>249</v>
      </c>
      <c r="B30" s="156">
        <v>0</v>
      </c>
      <c r="C30" s="142">
        <v>191353.42569999999</v>
      </c>
      <c r="D30" s="142">
        <v>0</v>
      </c>
      <c r="E30" s="142">
        <v>0</v>
      </c>
      <c r="F30" s="142">
        <v>0</v>
      </c>
      <c r="G30" s="142">
        <v>0</v>
      </c>
      <c r="H30" s="157">
        <v>0</v>
      </c>
      <c r="I30" s="156">
        <v>0</v>
      </c>
      <c r="J30" s="142">
        <v>6653.4629999999997</v>
      </c>
      <c r="K30" s="142">
        <v>0</v>
      </c>
      <c r="L30" s="142">
        <v>0</v>
      </c>
      <c r="M30" s="142">
        <v>0</v>
      </c>
      <c r="N30" s="142">
        <v>0</v>
      </c>
      <c r="O30" s="157">
        <v>0</v>
      </c>
      <c r="P30" s="156">
        <v>0</v>
      </c>
      <c r="Q30" s="142">
        <v>25220.204000000002</v>
      </c>
      <c r="R30" s="142">
        <v>0</v>
      </c>
      <c r="S30" s="142">
        <v>0</v>
      </c>
      <c r="T30" s="142">
        <v>361.68669999999997</v>
      </c>
      <c r="U30" s="142">
        <v>46</v>
      </c>
      <c r="V30" s="157">
        <v>0</v>
      </c>
      <c r="W30" s="156">
        <v>0</v>
      </c>
      <c r="X30" s="142">
        <v>21689.912077429999</v>
      </c>
      <c r="Y30" s="142">
        <v>0</v>
      </c>
      <c r="Z30" s="142">
        <v>0</v>
      </c>
      <c r="AA30" s="142">
        <v>0</v>
      </c>
      <c r="AB30" s="142">
        <v>0</v>
      </c>
      <c r="AC30" s="157">
        <v>0</v>
      </c>
      <c r="AD30" s="156">
        <v>0</v>
      </c>
      <c r="AE30" s="142">
        <v>233054</v>
      </c>
      <c r="AF30" s="142">
        <v>0</v>
      </c>
      <c r="AG30" s="142">
        <v>0</v>
      </c>
      <c r="AH30" s="142">
        <v>0</v>
      </c>
      <c r="AI30" s="142">
        <v>0</v>
      </c>
      <c r="AJ30" s="157">
        <v>0</v>
      </c>
      <c r="AK30" s="156">
        <v>0</v>
      </c>
      <c r="AL30" s="142">
        <v>114818.05624199999</v>
      </c>
      <c r="AM30" s="142">
        <v>0</v>
      </c>
      <c r="AN30" s="142">
        <v>0</v>
      </c>
      <c r="AO30" s="142">
        <v>0</v>
      </c>
      <c r="AP30" s="142">
        <v>0</v>
      </c>
      <c r="AQ30" s="157">
        <v>0</v>
      </c>
      <c r="AR30" s="156">
        <v>0</v>
      </c>
      <c r="AS30" s="142">
        <v>111954.8</v>
      </c>
      <c r="AT30" s="142">
        <v>85.725099999999998</v>
      </c>
      <c r="AU30" s="142">
        <v>0</v>
      </c>
      <c r="AV30" s="142">
        <v>0</v>
      </c>
      <c r="AW30" s="142">
        <v>0</v>
      </c>
      <c r="AX30" s="142">
        <v>0</v>
      </c>
      <c r="AY30" s="156">
        <v>0</v>
      </c>
      <c r="AZ30" s="142">
        <v>49589.360359173537</v>
      </c>
      <c r="BA30" s="142">
        <v>0</v>
      </c>
      <c r="BB30" s="142">
        <v>0</v>
      </c>
      <c r="BC30" s="142">
        <v>0</v>
      </c>
      <c r="BD30" s="142">
        <v>0</v>
      </c>
      <c r="BE30" s="157">
        <v>0</v>
      </c>
      <c r="BF30" s="142">
        <v>0</v>
      </c>
      <c r="BG30" s="142">
        <v>754333.22137860348</v>
      </c>
      <c r="BH30" s="142">
        <v>85.725099999999998</v>
      </c>
      <c r="BI30" s="142">
        <v>0</v>
      </c>
      <c r="BJ30" s="142">
        <v>361.68669999999997</v>
      </c>
      <c r="BK30" s="142">
        <v>46</v>
      </c>
      <c r="BL30" s="142">
        <v>0</v>
      </c>
      <c r="BM30" s="156">
        <f t="shared" si="6"/>
        <v>0</v>
      </c>
      <c r="BN30" s="142">
        <f t="shared" si="0"/>
        <v>754.33322137860353</v>
      </c>
      <c r="BO30" s="142">
        <f t="shared" si="1"/>
        <v>8.5725099999999999E-2</v>
      </c>
      <c r="BP30" s="142">
        <f t="shared" si="2"/>
        <v>0</v>
      </c>
      <c r="BQ30" s="142">
        <f t="shared" si="3"/>
        <v>0.36168669999999997</v>
      </c>
      <c r="BR30" s="142">
        <f t="shared" si="4"/>
        <v>4.5999999999999999E-2</v>
      </c>
      <c r="BS30" s="157">
        <f t="shared" si="5"/>
        <v>0</v>
      </c>
    </row>
    <row r="31" spans="1:71" x14ac:dyDescent="0.3">
      <c r="A31" s="205" t="s">
        <v>251</v>
      </c>
      <c r="B31" s="160">
        <v>50125.42</v>
      </c>
      <c r="C31" s="155">
        <v>130109.30530000001</v>
      </c>
      <c r="D31" s="155">
        <v>0</v>
      </c>
      <c r="E31" s="155">
        <v>0</v>
      </c>
      <c r="F31" s="155">
        <v>0</v>
      </c>
      <c r="G31" s="155">
        <v>0</v>
      </c>
      <c r="H31" s="161">
        <v>0</v>
      </c>
      <c r="I31" s="160">
        <v>0</v>
      </c>
      <c r="J31" s="155">
        <v>252286.34000000003</v>
      </c>
      <c r="K31" s="155">
        <v>0</v>
      </c>
      <c r="L31" s="155">
        <v>0</v>
      </c>
      <c r="M31" s="155">
        <v>0</v>
      </c>
      <c r="N31" s="155">
        <v>0</v>
      </c>
      <c r="O31" s="161">
        <v>0</v>
      </c>
      <c r="P31" s="160">
        <v>0</v>
      </c>
      <c r="Q31" s="155">
        <v>0</v>
      </c>
      <c r="R31" s="155">
        <v>0</v>
      </c>
      <c r="S31" s="155">
        <v>0</v>
      </c>
      <c r="T31" s="155">
        <v>0</v>
      </c>
      <c r="U31" s="155">
        <v>0</v>
      </c>
      <c r="V31" s="161">
        <v>0</v>
      </c>
      <c r="W31" s="160">
        <v>89980.307721588004</v>
      </c>
      <c r="X31" s="155">
        <v>71861.854241430992</v>
      </c>
      <c r="Y31" s="155">
        <v>0</v>
      </c>
      <c r="Z31" s="155">
        <v>0</v>
      </c>
      <c r="AA31" s="155">
        <v>0</v>
      </c>
      <c r="AB31" s="155">
        <v>0</v>
      </c>
      <c r="AC31" s="161">
        <v>0</v>
      </c>
      <c r="AD31" s="160">
        <v>0</v>
      </c>
      <c r="AE31" s="155">
        <v>0</v>
      </c>
      <c r="AF31" s="155">
        <v>0</v>
      </c>
      <c r="AG31" s="155">
        <v>0</v>
      </c>
      <c r="AH31" s="155">
        <v>0</v>
      </c>
      <c r="AI31" s="155">
        <v>0</v>
      </c>
      <c r="AJ31" s="161">
        <v>0</v>
      </c>
      <c r="AK31" s="160">
        <v>0</v>
      </c>
      <c r="AL31" s="155">
        <v>399349.69199699973</v>
      </c>
      <c r="AM31" s="155">
        <v>0</v>
      </c>
      <c r="AN31" s="155">
        <v>0</v>
      </c>
      <c r="AO31" s="155">
        <v>0</v>
      </c>
      <c r="AP31" s="155">
        <v>0</v>
      </c>
      <c r="AQ31" s="161">
        <v>0</v>
      </c>
      <c r="AR31" s="160">
        <v>0</v>
      </c>
      <c r="AS31" s="155">
        <v>0.80059999999999998</v>
      </c>
      <c r="AT31" s="155">
        <v>0</v>
      </c>
      <c r="AU31" s="155">
        <v>0</v>
      </c>
      <c r="AV31" s="155">
        <v>0</v>
      </c>
      <c r="AW31" s="155">
        <v>0</v>
      </c>
      <c r="AX31" s="155">
        <v>0</v>
      </c>
      <c r="AY31" s="160">
        <v>0</v>
      </c>
      <c r="AZ31" s="155">
        <v>0</v>
      </c>
      <c r="BA31" s="155">
        <v>0</v>
      </c>
      <c r="BB31" s="155">
        <v>0</v>
      </c>
      <c r="BC31" s="155">
        <v>0</v>
      </c>
      <c r="BD31" s="155">
        <v>0</v>
      </c>
      <c r="BE31" s="161">
        <v>0</v>
      </c>
      <c r="BF31" s="155">
        <v>140105.72772158799</v>
      </c>
      <c r="BG31" s="155">
        <v>853607.99213843071</v>
      </c>
      <c r="BH31" s="155">
        <v>0</v>
      </c>
      <c r="BI31" s="155">
        <v>0</v>
      </c>
      <c r="BJ31" s="155">
        <v>0</v>
      </c>
      <c r="BK31" s="155">
        <v>0</v>
      </c>
      <c r="BL31" s="155">
        <v>0</v>
      </c>
      <c r="BM31" s="160">
        <f t="shared" si="6"/>
        <v>140.10572772158798</v>
      </c>
      <c r="BN31" s="155">
        <f t="shared" si="0"/>
        <v>853.60799213843075</v>
      </c>
      <c r="BO31" s="155">
        <f t="shared" si="1"/>
        <v>0</v>
      </c>
      <c r="BP31" s="155">
        <f t="shared" si="2"/>
        <v>0</v>
      </c>
      <c r="BQ31" s="155">
        <f t="shared" si="3"/>
        <v>0</v>
      </c>
      <c r="BR31" s="155">
        <f t="shared" si="4"/>
        <v>0</v>
      </c>
      <c r="BS31" s="161">
        <f t="shared" si="5"/>
        <v>0</v>
      </c>
    </row>
    <row r="32" spans="1:71" x14ac:dyDescent="0.3">
      <c r="A32" s="204" t="s">
        <v>252</v>
      </c>
      <c r="B32" s="156">
        <v>0</v>
      </c>
      <c r="C32" s="142">
        <v>4453.0653439999996</v>
      </c>
      <c r="D32" s="142">
        <v>0</v>
      </c>
      <c r="E32" s="142">
        <v>0</v>
      </c>
      <c r="F32" s="142">
        <v>0</v>
      </c>
      <c r="G32" s="142">
        <v>0</v>
      </c>
      <c r="H32" s="157">
        <v>0</v>
      </c>
      <c r="I32" s="156">
        <v>0</v>
      </c>
      <c r="J32" s="142">
        <v>3012.8330000000001</v>
      </c>
      <c r="K32" s="142">
        <v>0</v>
      </c>
      <c r="L32" s="142">
        <v>0</v>
      </c>
      <c r="M32" s="142">
        <v>0</v>
      </c>
      <c r="N32" s="142">
        <v>0</v>
      </c>
      <c r="O32" s="157">
        <v>0</v>
      </c>
      <c r="P32" s="156">
        <v>0</v>
      </c>
      <c r="Q32" s="142">
        <v>0</v>
      </c>
      <c r="R32" s="142">
        <v>0</v>
      </c>
      <c r="S32" s="142">
        <v>0</v>
      </c>
      <c r="T32" s="142">
        <v>0</v>
      </c>
      <c r="U32" s="142">
        <v>0</v>
      </c>
      <c r="V32" s="157">
        <v>0</v>
      </c>
      <c r="W32" s="156">
        <v>0</v>
      </c>
      <c r="X32" s="142">
        <v>20.536999999999999</v>
      </c>
      <c r="Y32" s="142">
        <v>62.820999999999998</v>
      </c>
      <c r="Z32" s="142">
        <v>0</v>
      </c>
      <c r="AA32" s="142">
        <v>27.638000000000002</v>
      </c>
      <c r="AB32" s="142">
        <v>0</v>
      </c>
      <c r="AC32" s="157">
        <v>0</v>
      </c>
      <c r="AD32" s="156">
        <v>61</v>
      </c>
      <c r="AE32" s="142">
        <v>2493</v>
      </c>
      <c r="AF32" s="142">
        <v>0</v>
      </c>
      <c r="AG32" s="142">
        <v>0</v>
      </c>
      <c r="AH32" s="142">
        <v>0</v>
      </c>
      <c r="AI32" s="142">
        <v>0</v>
      </c>
      <c r="AJ32" s="157">
        <v>0</v>
      </c>
      <c r="AK32" s="156">
        <v>0</v>
      </c>
      <c r="AL32" s="142">
        <v>5185.290978</v>
      </c>
      <c r="AM32" s="142">
        <v>0</v>
      </c>
      <c r="AN32" s="142">
        <v>0</v>
      </c>
      <c r="AO32" s="142">
        <v>6625.4809999999998</v>
      </c>
      <c r="AP32" s="142">
        <v>0</v>
      </c>
      <c r="AQ32" s="157">
        <v>0</v>
      </c>
      <c r="AR32" s="156">
        <v>0</v>
      </c>
      <c r="AS32" s="142">
        <v>8610.2085700000007</v>
      </c>
      <c r="AT32" s="142">
        <v>1909.6285000000003</v>
      </c>
      <c r="AU32" s="142">
        <v>0</v>
      </c>
      <c r="AV32" s="142">
        <v>274.41269999999997</v>
      </c>
      <c r="AW32" s="142">
        <v>0</v>
      </c>
      <c r="AX32" s="142">
        <v>0</v>
      </c>
      <c r="AY32" s="156">
        <v>0</v>
      </c>
      <c r="AZ32" s="142">
        <v>0</v>
      </c>
      <c r="BA32" s="142">
        <v>0</v>
      </c>
      <c r="BB32" s="142">
        <v>0</v>
      </c>
      <c r="BC32" s="142">
        <v>0</v>
      </c>
      <c r="BD32" s="142">
        <v>0</v>
      </c>
      <c r="BE32" s="157">
        <v>0</v>
      </c>
      <c r="BF32" s="142">
        <v>61</v>
      </c>
      <c r="BG32" s="142">
        <v>23774.934892000001</v>
      </c>
      <c r="BH32" s="142">
        <v>1972.4495000000002</v>
      </c>
      <c r="BI32" s="142">
        <v>0</v>
      </c>
      <c r="BJ32" s="142">
        <v>6927.5316999999995</v>
      </c>
      <c r="BK32" s="142">
        <v>0</v>
      </c>
      <c r="BL32" s="142">
        <v>0</v>
      </c>
      <c r="BM32" s="156">
        <f t="shared" si="6"/>
        <v>6.0999999999999999E-2</v>
      </c>
      <c r="BN32" s="142">
        <f t="shared" si="0"/>
        <v>23.774934892000001</v>
      </c>
      <c r="BO32" s="142">
        <f t="shared" si="1"/>
        <v>1.9724495000000002</v>
      </c>
      <c r="BP32" s="142">
        <f t="shared" si="2"/>
        <v>0</v>
      </c>
      <c r="BQ32" s="142">
        <f t="shared" si="3"/>
        <v>6.9275316999999994</v>
      </c>
      <c r="BR32" s="142">
        <f t="shared" si="4"/>
        <v>0</v>
      </c>
      <c r="BS32" s="157">
        <f t="shared" si="5"/>
        <v>0</v>
      </c>
    </row>
    <row r="33" spans="1:71" x14ac:dyDescent="0.3">
      <c r="A33" s="205" t="s">
        <v>253</v>
      </c>
      <c r="B33" s="160">
        <v>149.13</v>
      </c>
      <c r="C33" s="155">
        <v>60469.606079999998</v>
      </c>
      <c r="D33" s="155">
        <v>12267.03</v>
      </c>
      <c r="E33" s="155">
        <v>2945.925064</v>
      </c>
      <c r="F33" s="155">
        <v>343985.93</v>
      </c>
      <c r="G33" s="155">
        <v>0</v>
      </c>
      <c r="H33" s="161">
        <v>9072.58</v>
      </c>
      <c r="I33" s="160">
        <v>0</v>
      </c>
      <c r="J33" s="155">
        <v>52621.525871999998</v>
      </c>
      <c r="K33" s="155">
        <v>0</v>
      </c>
      <c r="L33" s="155">
        <v>0</v>
      </c>
      <c r="M33" s="155">
        <v>0</v>
      </c>
      <c r="N33" s="155">
        <v>0</v>
      </c>
      <c r="O33" s="161">
        <v>0</v>
      </c>
      <c r="P33" s="160">
        <v>0</v>
      </c>
      <c r="Q33" s="155">
        <v>17100</v>
      </c>
      <c r="R33" s="155">
        <v>16585</v>
      </c>
      <c r="S33" s="155">
        <v>42801.777000000002</v>
      </c>
      <c r="T33" s="155">
        <v>27994.3</v>
      </c>
      <c r="U33" s="155">
        <v>0</v>
      </c>
      <c r="V33" s="161">
        <v>0</v>
      </c>
      <c r="W33" s="160">
        <v>0</v>
      </c>
      <c r="X33" s="155">
        <v>14050.834999999999</v>
      </c>
      <c r="Y33" s="155">
        <v>0</v>
      </c>
      <c r="Z33" s="155">
        <v>0</v>
      </c>
      <c r="AA33" s="155">
        <v>16638.720400000002</v>
      </c>
      <c r="AB33" s="155">
        <v>0</v>
      </c>
      <c r="AC33" s="161">
        <v>0</v>
      </c>
      <c r="AD33" s="160">
        <v>1</v>
      </c>
      <c r="AE33" s="155">
        <v>16169</v>
      </c>
      <c r="AF33" s="155">
        <v>4</v>
      </c>
      <c r="AG33" s="155">
        <v>4.5</v>
      </c>
      <c r="AH33" s="155">
        <v>0</v>
      </c>
      <c r="AI33" s="155">
        <v>0</v>
      </c>
      <c r="AJ33" s="161">
        <v>0</v>
      </c>
      <c r="AK33" s="160">
        <v>0</v>
      </c>
      <c r="AL33" s="155">
        <v>31587.640629999998</v>
      </c>
      <c r="AM33" s="155">
        <v>121.599071</v>
      </c>
      <c r="AN33" s="155">
        <v>0</v>
      </c>
      <c r="AO33" s="155">
        <v>2.656844</v>
      </c>
      <c r="AP33" s="155">
        <v>0</v>
      </c>
      <c r="AQ33" s="161">
        <v>1850.0363600000001</v>
      </c>
      <c r="AR33" s="160">
        <v>0</v>
      </c>
      <c r="AS33" s="155">
        <v>3653.9674999999997</v>
      </c>
      <c r="AT33" s="155">
        <v>10.287100000000001</v>
      </c>
      <c r="AU33" s="155">
        <v>0</v>
      </c>
      <c r="AV33" s="155">
        <v>4638.6104999999998</v>
      </c>
      <c r="AW33" s="155">
        <v>0</v>
      </c>
      <c r="AX33" s="155">
        <v>0</v>
      </c>
      <c r="AY33" s="160">
        <v>0</v>
      </c>
      <c r="AZ33" s="155">
        <v>14504.09022364522</v>
      </c>
      <c r="BA33" s="155">
        <v>0</v>
      </c>
      <c r="BB33" s="155">
        <v>2947.4338892169594</v>
      </c>
      <c r="BC33" s="155">
        <v>3431.7471528844944</v>
      </c>
      <c r="BD33" s="155">
        <v>0</v>
      </c>
      <c r="BE33" s="161">
        <v>0</v>
      </c>
      <c r="BF33" s="155">
        <v>150.13</v>
      </c>
      <c r="BG33" s="155">
        <v>210156.66530564521</v>
      </c>
      <c r="BH33" s="155">
        <v>28987.916171000001</v>
      </c>
      <c r="BI33" s="155">
        <v>48699.635953216959</v>
      </c>
      <c r="BJ33" s="155">
        <v>396691.96489688446</v>
      </c>
      <c r="BK33" s="155">
        <v>0</v>
      </c>
      <c r="BL33" s="155">
        <v>10922.61636</v>
      </c>
      <c r="BM33" s="160">
        <f t="shared" si="6"/>
        <v>0.15012999999999999</v>
      </c>
      <c r="BN33" s="155">
        <f t="shared" si="0"/>
        <v>210.15666530564519</v>
      </c>
      <c r="BO33" s="155">
        <f t="shared" si="1"/>
        <v>28.987916171000002</v>
      </c>
      <c r="BP33" s="155">
        <f t="shared" si="2"/>
        <v>48.699635953216962</v>
      </c>
      <c r="BQ33" s="155">
        <f t="shared" si="3"/>
        <v>396.69196489688443</v>
      </c>
      <c r="BR33" s="155">
        <f t="shared" si="4"/>
        <v>0</v>
      </c>
      <c r="BS33" s="161">
        <f t="shared" si="5"/>
        <v>10.922616359999999</v>
      </c>
    </row>
    <row r="34" spans="1:71" x14ac:dyDescent="0.3">
      <c r="A34" s="204" t="s">
        <v>322</v>
      </c>
      <c r="B34" s="156">
        <v>0</v>
      </c>
      <c r="C34" s="142">
        <v>0</v>
      </c>
      <c r="D34" s="142">
        <v>0</v>
      </c>
      <c r="E34" s="142">
        <v>0</v>
      </c>
      <c r="F34" s="142">
        <v>0</v>
      </c>
      <c r="G34" s="142">
        <v>0</v>
      </c>
      <c r="H34" s="157">
        <v>0</v>
      </c>
      <c r="I34" s="156">
        <v>0</v>
      </c>
      <c r="J34" s="142">
        <v>0</v>
      </c>
      <c r="K34" s="142">
        <v>0</v>
      </c>
      <c r="L34" s="142">
        <v>0</v>
      </c>
      <c r="M34" s="142">
        <v>0</v>
      </c>
      <c r="N34" s="142">
        <v>0</v>
      </c>
      <c r="O34" s="157">
        <v>0</v>
      </c>
      <c r="P34" s="156">
        <v>0</v>
      </c>
      <c r="Q34" s="142">
        <v>0</v>
      </c>
      <c r="R34" s="142">
        <v>0</v>
      </c>
      <c r="S34" s="142">
        <v>0</v>
      </c>
      <c r="T34" s="142">
        <v>0</v>
      </c>
      <c r="U34" s="142">
        <v>0</v>
      </c>
      <c r="V34" s="157">
        <v>0</v>
      </c>
      <c r="W34" s="156">
        <v>0</v>
      </c>
      <c r="X34" s="142">
        <v>0</v>
      </c>
      <c r="Y34" s="142">
        <v>0</v>
      </c>
      <c r="Z34" s="142">
        <v>0</v>
      </c>
      <c r="AA34" s="142">
        <v>0</v>
      </c>
      <c r="AB34" s="142">
        <v>0</v>
      </c>
      <c r="AC34" s="157">
        <v>0</v>
      </c>
      <c r="AD34" s="156">
        <v>0</v>
      </c>
      <c r="AE34" s="142">
        <v>0</v>
      </c>
      <c r="AF34" s="142">
        <v>0</v>
      </c>
      <c r="AG34" s="142">
        <v>0</v>
      </c>
      <c r="AH34" s="142">
        <v>0</v>
      </c>
      <c r="AI34" s="142">
        <v>0</v>
      </c>
      <c r="AJ34" s="157">
        <v>0</v>
      </c>
      <c r="AK34" s="156">
        <v>0</v>
      </c>
      <c r="AL34" s="142">
        <v>0</v>
      </c>
      <c r="AM34" s="142">
        <v>0</v>
      </c>
      <c r="AN34" s="142">
        <v>0</v>
      </c>
      <c r="AO34" s="142">
        <v>0</v>
      </c>
      <c r="AP34" s="142">
        <v>0</v>
      </c>
      <c r="AQ34" s="157">
        <v>0</v>
      </c>
      <c r="AR34" s="156">
        <v>0</v>
      </c>
      <c r="AS34" s="142">
        <v>0</v>
      </c>
      <c r="AT34" s="142">
        <v>15302</v>
      </c>
      <c r="AU34" s="142">
        <v>0</v>
      </c>
      <c r="AV34" s="142">
        <v>0</v>
      </c>
      <c r="AW34" s="142">
        <v>0</v>
      </c>
      <c r="AX34" s="142">
        <v>0</v>
      </c>
      <c r="AY34" s="156">
        <v>0</v>
      </c>
      <c r="AZ34" s="142">
        <v>0</v>
      </c>
      <c r="BA34" s="142">
        <v>0</v>
      </c>
      <c r="BB34" s="142">
        <v>0</v>
      </c>
      <c r="BC34" s="142">
        <v>0</v>
      </c>
      <c r="BD34" s="142">
        <v>0</v>
      </c>
      <c r="BE34" s="157">
        <v>0</v>
      </c>
      <c r="BF34" s="142">
        <v>0</v>
      </c>
      <c r="BG34" s="142">
        <v>0</v>
      </c>
      <c r="BH34" s="142">
        <v>15302</v>
      </c>
      <c r="BI34" s="142">
        <v>0</v>
      </c>
      <c r="BJ34" s="142">
        <v>0</v>
      </c>
      <c r="BK34" s="142">
        <v>0</v>
      </c>
      <c r="BL34" s="142">
        <v>0</v>
      </c>
      <c r="BM34" s="156">
        <f t="shared" si="6"/>
        <v>0</v>
      </c>
      <c r="BN34" s="142">
        <f t="shared" si="0"/>
        <v>0</v>
      </c>
      <c r="BO34" s="142">
        <f t="shared" si="1"/>
        <v>15.302</v>
      </c>
      <c r="BP34" s="142">
        <f t="shared" si="2"/>
        <v>0</v>
      </c>
      <c r="BQ34" s="142">
        <f t="shared" si="3"/>
        <v>0</v>
      </c>
      <c r="BR34" s="142">
        <f t="shared" si="4"/>
        <v>0</v>
      </c>
      <c r="BS34" s="157">
        <f t="shared" si="5"/>
        <v>0</v>
      </c>
    </row>
    <row r="35" spans="1:71" x14ac:dyDescent="0.3">
      <c r="A35" s="205" t="s">
        <v>254</v>
      </c>
      <c r="B35" s="160">
        <v>0</v>
      </c>
      <c r="C35" s="155">
        <v>95080.737880000001</v>
      </c>
      <c r="D35" s="155">
        <v>0</v>
      </c>
      <c r="E35" s="155">
        <v>0</v>
      </c>
      <c r="F35" s="155">
        <v>66261.97</v>
      </c>
      <c r="G35" s="155">
        <v>0</v>
      </c>
      <c r="H35" s="161">
        <v>0</v>
      </c>
      <c r="I35" s="160">
        <v>0</v>
      </c>
      <c r="J35" s="155">
        <v>164578.71344999998</v>
      </c>
      <c r="K35" s="155">
        <v>0</v>
      </c>
      <c r="L35" s="155">
        <v>0</v>
      </c>
      <c r="M35" s="155">
        <v>0</v>
      </c>
      <c r="N35" s="155">
        <v>0</v>
      </c>
      <c r="O35" s="161">
        <v>0</v>
      </c>
      <c r="P35" s="160">
        <v>0</v>
      </c>
      <c r="Q35" s="155">
        <v>0</v>
      </c>
      <c r="R35" s="155">
        <v>0</v>
      </c>
      <c r="S35" s="155">
        <v>0</v>
      </c>
      <c r="T35" s="155">
        <v>0</v>
      </c>
      <c r="U35" s="155">
        <v>0</v>
      </c>
      <c r="V35" s="161">
        <v>0</v>
      </c>
      <c r="W35" s="160">
        <v>0</v>
      </c>
      <c r="X35" s="155">
        <v>51482.127999999997</v>
      </c>
      <c r="Y35" s="155">
        <v>3.351</v>
      </c>
      <c r="Z35" s="155">
        <v>0</v>
      </c>
      <c r="AA35" s="155">
        <v>64486.666389999999</v>
      </c>
      <c r="AB35" s="155">
        <v>0</v>
      </c>
      <c r="AC35" s="161">
        <v>0</v>
      </c>
      <c r="AD35" s="160">
        <v>0</v>
      </c>
      <c r="AE35" s="155">
        <v>155503</v>
      </c>
      <c r="AF35" s="155">
        <v>0.5</v>
      </c>
      <c r="AG35" s="155">
        <v>32173</v>
      </c>
      <c r="AH35" s="155">
        <v>109</v>
      </c>
      <c r="AI35" s="155">
        <v>0</v>
      </c>
      <c r="AJ35" s="161">
        <v>0</v>
      </c>
      <c r="AK35" s="160">
        <v>0</v>
      </c>
      <c r="AL35" s="155">
        <v>40586.997340000002</v>
      </c>
      <c r="AM35" s="155">
        <v>0</v>
      </c>
      <c r="AN35" s="155">
        <v>0</v>
      </c>
      <c r="AO35" s="155">
        <v>4287.867952999999</v>
      </c>
      <c r="AP35" s="155">
        <v>0</v>
      </c>
      <c r="AQ35" s="161">
        <v>0</v>
      </c>
      <c r="AR35" s="160">
        <v>0</v>
      </c>
      <c r="AS35" s="155">
        <v>1967</v>
      </c>
      <c r="AT35" s="155">
        <v>0</v>
      </c>
      <c r="AU35" s="155">
        <v>0</v>
      </c>
      <c r="AV35" s="155">
        <v>0</v>
      </c>
      <c r="AW35" s="155">
        <v>0</v>
      </c>
      <c r="AX35" s="155">
        <v>0</v>
      </c>
      <c r="AY35" s="160">
        <v>0</v>
      </c>
      <c r="AZ35" s="155">
        <v>3058.7810559999998</v>
      </c>
      <c r="BA35" s="155">
        <v>3.8294911670928</v>
      </c>
      <c r="BB35" s="155">
        <v>0</v>
      </c>
      <c r="BC35" s="155">
        <v>0</v>
      </c>
      <c r="BD35" s="155">
        <v>0</v>
      </c>
      <c r="BE35" s="161">
        <v>0</v>
      </c>
      <c r="BF35" s="155">
        <v>0</v>
      </c>
      <c r="BG35" s="155">
        <v>512257.35772600002</v>
      </c>
      <c r="BH35" s="155">
        <v>7.6804911670928</v>
      </c>
      <c r="BI35" s="155">
        <v>32173</v>
      </c>
      <c r="BJ35" s="155">
        <v>135145.50434300001</v>
      </c>
      <c r="BK35" s="155">
        <v>0</v>
      </c>
      <c r="BL35" s="155">
        <v>0</v>
      </c>
      <c r="BM35" s="160">
        <f t="shared" si="6"/>
        <v>0</v>
      </c>
      <c r="BN35" s="155">
        <f t="shared" si="0"/>
        <v>512.25735772600001</v>
      </c>
      <c r="BO35" s="155">
        <f t="shared" si="1"/>
        <v>7.6804911670927999E-3</v>
      </c>
      <c r="BP35" s="155">
        <f t="shared" si="2"/>
        <v>32.173000000000002</v>
      </c>
      <c r="BQ35" s="155">
        <f t="shared" si="3"/>
        <v>135.145504343</v>
      </c>
      <c r="BR35" s="155">
        <f t="shared" si="4"/>
        <v>0</v>
      </c>
      <c r="BS35" s="161">
        <f t="shared" si="5"/>
        <v>0</v>
      </c>
    </row>
    <row r="36" spans="1:71" x14ac:dyDescent="0.3">
      <c r="A36" s="204" t="s">
        <v>255</v>
      </c>
      <c r="B36" s="156">
        <v>0</v>
      </c>
      <c r="C36" s="142">
        <v>3464.183442</v>
      </c>
      <c r="D36" s="142">
        <v>0</v>
      </c>
      <c r="E36" s="142">
        <v>0</v>
      </c>
      <c r="F36" s="142">
        <v>0</v>
      </c>
      <c r="G36" s="142">
        <v>0</v>
      </c>
      <c r="H36" s="157">
        <v>0</v>
      </c>
      <c r="I36" s="156">
        <v>0</v>
      </c>
      <c r="J36" s="142">
        <v>3417.6759999999999</v>
      </c>
      <c r="K36" s="142">
        <v>0</v>
      </c>
      <c r="L36" s="142">
        <v>0</v>
      </c>
      <c r="M36" s="142">
        <v>0</v>
      </c>
      <c r="N36" s="142">
        <v>0</v>
      </c>
      <c r="O36" s="157">
        <v>0</v>
      </c>
      <c r="P36" s="156">
        <v>0</v>
      </c>
      <c r="Q36" s="142">
        <v>0</v>
      </c>
      <c r="R36" s="142">
        <v>0</v>
      </c>
      <c r="S36" s="142">
        <v>0</v>
      </c>
      <c r="T36" s="142">
        <v>0</v>
      </c>
      <c r="U36" s="142">
        <v>0</v>
      </c>
      <c r="V36" s="157">
        <v>0</v>
      </c>
      <c r="W36" s="156">
        <v>0</v>
      </c>
      <c r="X36" s="142">
        <v>0</v>
      </c>
      <c r="Y36" s="142">
        <v>136.99299999999999</v>
      </c>
      <c r="Z36" s="142">
        <v>0</v>
      </c>
      <c r="AA36" s="142">
        <v>0</v>
      </c>
      <c r="AB36" s="142">
        <v>0</v>
      </c>
      <c r="AC36" s="157">
        <v>0</v>
      </c>
      <c r="AD36" s="156">
        <v>118.51381000000001</v>
      </c>
      <c r="AE36" s="142">
        <v>174.05315000000002</v>
      </c>
      <c r="AF36" s="142">
        <v>0</v>
      </c>
      <c r="AG36" s="142">
        <v>0</v>
      </c>
      <c r="AH36" s="142">
        <v>0</v>
      </c>
      <c r="AI36" s="142">
        <v>0</v>
      </c>
      <c r="AJ36" s="157">
        <v>0</v>
      </c>
      <c r="AK36" s="156">
        <v>0</v>
      </c>
      <c r="AL36" s="142">
        <v>0</v>
      </c>
      <c r="AM36" s="142">
        <v>0</v>
      </c>
      <c r="AN36" s="142">
        <v>0</v>
      </c>
      <c r="AO36" s="142">
        <v>0</v>
      </c>
      <c r="AP36" s="142">
        <v>0</v>
      </c>
      <c r="AQ36" s="157">
        <v>0</v>
      </c>
      <c r="AR36" s="156">
        <v>0</v>
      </c>
      <c r="AS36" s="142">
        <v>5543.9076999999997</v>
      </c>
      <c r="AT36" s="142">
        <v>144.63920000000002</v>
      </c>
      <c r="AU36" s="142">
        <v>0</v>
      </c>
      <c r="AV36" s="142">
        <v>0</v>
      </c>
      <c r="AW36" s="142">
        <v>0</v>
      </c>
      <c r="AX36" s="142">
        <v>0</v>
      </c>
      <c r="AY36" s="156">
        <v>0</v>
      </c>
      <c r="AZ36" s="142">
        <v>136.3195551</v>
      </c>
      <c r="BA36" s="142">
        <v>0</v>
      </c>
      <c r="BB36" s="142">
        <v>0</v>
      </c>
      <c r="BC36" s="142">
        <v>0</v>
      </c>
      <c r="BD36" s="142">
        <v>0</v>
      </c>
      <c r="BE36" s="157">
        <v>0</v>
      </c>
      <c r="BF36" s="142">
        <v>118.51381000000001</v>
      </c>
      <c r="BG36" s="142">
        <v>12736.139847099999</v>
      </c>
      <c r="BH36" s="142">
        <v>281.63220000000001</v>
      </c>
      <c r="BI36" s="142">
        <v>0</v>
      </c>
      <c r="BJ36" s="142">
        <v>0</v>
      </c>
      <c r="BK36" s="142">
        <v>0</v>
      </c>
      <c r="BL36" s="142">
        <v>0</v>
      </c>
      <c r="BM36" s="156">
        <f t="shared" si="6"/>
        <v>0.11851381000000001</v>
      </c>
      <c r="BN36" s="142">
        <f t="shared" si="0"/>
        <v>12.736139847099999</v>
      </c>
      <c r="BO36" s="142">
        <f t="shared" si="1"/>
        <v>0.2816322</v>
      </c>
      <c r="BP36" s="142">
        <f t="shared" si="2"/>
        <v>0</v>
      </c>
      <c r="BQ36" s="142">
        <f t="shared" si="3"/>
        <v>0</v>
      </c>
      <c r="BR36" s="142">
        <f t="shared" si="4"/>
        <v>0</v>
      </c>
      <c r="BS36" s="157">
        <f t="shared" si="5"/>
        <v>0</v>
      </c>
    </row>
    <row r="37" spans="1:71" x14ac:dyDescent="0.3">
      <c r="A37" s="205" t="s">
        <v>256</v>
      </c>
      <c r="B37" s="160">
        <v>0</v>
      </c>
      <c r="C37" s="155">
        <v>0</v>
      </c>
      <c r="D37" s="155">
        <v>0</v>
      </c>
      <c r="E37" s="155">
        <v>0</v>
      </c>
      <c r="F37" s="155">
        <v>0</v>
      </c>
      <c r="G37" s="155">
        <v>0</v>
      </c>
      <c r="H37" s="161">
        <v>0</v>
      </c>
      <c r="I37" s="160">
        <v>0</v>
      </c>
      <c r="J37" s="155">
        <v>0</v>
      </c>
      <c r="K37" s="155">
        <v>0</v>
      </c>
      <c r="L37" s="155">
        <v>0</v>
      </c>
      <c r="M37" s="155">
        <v>0</v>
      </c>
      <c r="N37" s="155">
        <v>0</v>
      </c>
      <c r="O37" s="161">
        <v>0</v>
      </c>
      <c r="P37" s="160">
        <v>0</v>
      </c>
      <c r="Q37" s="155">
        <v>0</v>
      </c>
      <c r="R37" s="155">
        <v>0</v>
      </c>
      <c r="S37" s="155">
        <v>0</v>
      </c>
      <c r="T37" s="155">
        <v>0</v>
      </c>
      <c r="U37" s="155">
        <v>0</v>
      </c>
      <c r="V37" s="161">
        <v>0</v>
      </c>
      <c r="W37" s="160">
        <v>0</v>
      </c>
      <c r="X37" s="155">
        <v>0</v>
      </c>
      <c r="Y37" s="155">
        <v>0</v>
      </c>
      <c r="Z37" s="155">
        <v>0</v>
      </c>
      <c r="AA37" s="155">
        <v>0</v>
      </c>
      <c r="AB37" s="155">
        <v>0</v>
      </c>
      <c r="AC37" s="161">
        <v>0</v>
      </c>
      <c r="AD37" s="160">
        <v>0</v>
      </c>
      <c r="AE37" s="155">
        <v>0</v>
      </c>
      <c r="AF37" s="155">
        <v>0</v>
      </c>
      <c r="AG37" s="155">
        <v>0</v>
      </c>
      <c r="AH37" s="155">
        <v>0</v>
      </c>
      <c r="AI37" s="155">
        <v>0</v>
      </c>
      <c r="AJ37" s="161">
        <v>0</v>
      </c>
      <c r="AK37" s="160">
        <v>0</v>
      </c>
      <c r="AL37" s="155">
        <v>0</v>
      </c>
      <c r="AM37" s="155">
        <v>0</v>
      </c>
      <c r="AN37" s="155">
        <v>0</v>
      </c>
      <c r="AO37" s="155">
        <v>0</v>
      </c>
      <c r="AP37" s="155">
        <v>0</v>
      </c>
      <c r="AQ37" s="161">
        <v>0</v>
      </c>
      <c r="AR37" s="160">
        <v>0</v>
      </c>
      <c r="AS37" s="155">
        <v>0</v>
      </c>
      <c r="AT37" s="155">
        <v>0</v>
      </c>
      <c r="AU37" s="155">
        <v>0</v>
      </c>
      <c r="AV37" s="155">
        <v>0</v>
      </c>
      <c r="AW37" s="155">
        <v>0</v>
      </c>
      <c r="AX37" s="155">
        <v>0</v>
      </c>
      <c r="AY37" s="160">
        <v>11.222600981591999</v>
      </c>
      <c r="AZ37" s="155">
        <v>0</v>
      </c>
      <c r="BA37" s="155">
        <v>0</v>
      </c>
      <c r="BB37" s="155">
        <v>0</v>
      </c>
      <c r="BC37" s="155">
        <v>0</v>
      </c>
      <c r="BD37" s="155">
        <v>0</v>
      </c>
      <c r="BE37" s="161">
        <v>0</v>
      </c>
      <c r="BF37" s="155">
        <v>11.222600981591999</v>
      </c>
      <c r="BG37" s="155">
        <v>0</v>
      </c>
      <c r="BH37" s="155">
        <v>0</v>
      </c>
      <c r="BI37" s="155">
        <v>0</v>
      </c>
      <c r="BJ37" s="155">
        <v>0</v>
      </c>
      <c r="BK37" s="155">
        <v>0</v>
      </c>
      <c r="BL37" s="155">
        <v>0</v>
      </c>
      <c r="BM37" s="160">
        <f t="shared" si="6"/>
        <v>1.1222600981591998E-2</v>
      </c>
      <c r="BN37" s="155">
        <f t="shared" si="0"/>
        <v>0</v>
      </c>
      <c r="BO37" s="155">
        <f t="shared" si="1"/>
        <v>0</v>
      </c>
      <c r="BP37" s="155">
        <f t="shared" si="2"/>
        <v>0</v>
      </c>
      <c r="BQ37" s="155">
        <f t="shared" si="3"/>
        <v>0</v>
      </c>
      <c r="BR37" s="155">
        <f t="shared" si="4"/>
        <v>0</v>
      </c>
      <c r="BS37" s="161">
        <f t="shared" si="5"/>
        <v>0</v>
      </c>
    </row>
    <row r="38" spans="1:71" x14ac:dyDescent="0.3">
      <c r="A38" s="204" t="s">
        <v>258</v>
      </c>
      <c r="B38" s="156">
        <v>0</v>
      </c>
      <c r="C38" s="142">
        <v>0</v>
      </c>
      <c r="D38" s="142">
        <v>0</v>
      </c>
      <c r="E38" s="142">
        <v>0</v>
      </c>
      <c r="F38" s="142">
        <v>0</v>
      </c>
      <c r="G38" s="142">
        <v>0</v>
      </c>
      <c r="H38" s="157">
        <v>0</v>
      </c>
      <c r="I38" s="156">
        <v>0</v>
      </c>
      <c r="J38" s="142">
        <v>0</v>
      </c>
      <c r="K38" s="142">
        <v>0</v>
      </c>
      <c r="L38" s="142">
        <v>0</v>
      </c>
      <c r="M38" s="142">
        <v>0</v>
      </c>
      <c r="N38" s="142">
        <v>0</v>
      </c>
      <c r="O38" s="157">
        <v>0</v>
      </c>
      <c r="P38" s="156">
        <v>0</v>
      </c>
      <c r="Q38" s="142">
        <v>0</v>
      </c>
      <c r="R38" s="142">
        <v>0</v>
      </c>
      <c r="S38" s="142">
        <v>0</v>
      </c>
      <c r="T38" s="142">
        <v>0</v>
      </c>
      <c r="U38" s="142">
        <v>0</v>
      </c>
      <c r="V38" s="157">
        <v>0</v>
      </c>
      <c r="W38" s="156">
        <v>0</v>
      </c>
      <c r="X38" s="142">
        <v>0</v>
      </c>
      <c r="Y38" s="142">
        <v>0</v>
      </c>
      <c r="Z38" s="142">
        <v>0</v>
      </c>
      <c r="AA38" s="142">
        <v>0</v>
      </c>
      <c r="AB38" s="142">
        <v>0</v>
      </c>
      <c r="AC38" s="157">
        <v>0</v>
      </c>
      <c r="AD38" s="156">
        <v>0</v>
      </c>
      <c r="AE38" s="142">
        <v>0</v>
      </c>
      <c r="AF38" s="142">
        <v>0</v>
      </c>
      <c r="AG38" s="142">
        <v>0</v>
      </c>
      <c r="AH38" s="142">
        <v>0</v>
      </c>
      <c r="AI38" s="142">
        <v>0</v>
      </c>
      <c r="AJ38" s="157">
        <v>0</v>
      </c>
      <c r="AK38" s="156">
        <v>0</v>
      </c>
      <c r="AL38" s="142">
        <v>0</v>
      </c>
      <c r="AM38" s="142">
        <v>0</v>
      </c>
      <c r="AN38" s="142">
        <v>0</v>
      </c>
      <c r="AO38" s="142">
        <v>0</v>
      </c>
      <c r="AP38" s="142">
        <v>0</v>
      </c>
      <c r="AQ38" s="157">
        <v>0</v>
      </c>
      <c r="AR38" s="156">
        <v>0</v>
      </c>
      <c r="AS38" s="142">
        <v>0</v>
      </c>
      <c r="AT38" s="142">
        <v>9.9260000000000002</v>
      </c>
      <c r="AU38" s="142">
        <v>0</v>
      </c>
      <c r="AV38" s="142">
        <v>0</v>
      </c>
      <c r="AW38" s="142">
        <v>0</v>
      </c>
      <c r="AX38" s="142">
        <v>0</v>
      </c>
      <c r="AY38" s="156">
        <v>0</v>
      </c>
      <c r="AZ38" s="142">
        <v>0</v>
      </c>
      <c r="BA38" s="142">
        <v>0</v>
      </c>
      <c r="BB38" s="142">
        <v>0</v>
      </c>
      <c r="BC38" s="142">
        <v>0</v>
      </c>
      <c r="BD38" s="142">
        <v>0</v>
      </c>
      <c r="BE38" s="157">
        <v>0</v>
      </c>
      <c r="BF38" s="142">
        <v>0</v>
      </c>
      <c r="BG38" s="142">
        <v>0</v>
      </c>
      <c r="BH38" s="142">
        <v>9.9260000000000002</v>
      </c>
      <c r="BI38" s="142">
        <v>0</v>
      </c>
      <c r="BJ38" s="142">
        <v>0</v>
      </c>
      <c r="BK38" s="142">
        <v>0</v>
      </c>
      <c r="BL38" s="142">
        <v>0</v>
      </c>
      <c r="BM38" s="156">
        <f t="shared" si="6"/>
        <v>0</v>
      </c>
      <c r="BN38" s="142">
        <f t="shared" si="0"/>
        <v>0</v>
      </c>
      <c r="BO38" s="142">
        <f t="shared" si="1"/>
        <v>9.9260000000000008E-3</v>
      </c>
      <c r="BP38" s="142">
        <f t="shared" si="2"/>
        <v>0</v>
      </c>
      <c r="BQ38" s="142">
        <f t="shared" si="3"/>
        <v>0</v>
      </c>
      <c r="BR38" s="142">
        <f t="shared" si="4"/>
        <v>0</v>
      </c>
      <c r="BS38" s="157">
        <f t="shared" si="5"/>
        <v>0</v>
      </c>
    </row>
    <row r="39" spans="1:71" x14ac:dyDescent="0.3">
      <c r="A39" s="205" t="s">
        <v>349</v>
      </c>
      <c r="B39" s="160">
        <v>0</v>
      </c>
      <c r="C39" s="155">
        <v>0</v>
      </c>
      <c r="D39" s="155">
        <v>0</v>
      </c>
      <c r="E39" s="155">
        <v>0</v>
      </c>
      <c r="F39" s="155">
        <v>0</v>
      </c>
      <c r="G39" s="155">
        <v>0</v>
      </c>
      <c r="H39" s="161">
        <v>0</v>
      </c>
      <c r="I39" s="160">
        <v>0</v>
      </c>
      <c r="J39" s="155">
        <v>2806.5770000000002</v>
      </c>
      <c r="K39" s="155">
        <v>0</v>
      </c>
      <c r="L39" s="155">
        <v>0</v>
      </c>
      <c r="M39" s="155">
        <v>0</v>
      </c>
      <c r="N39" s="155">
        <v>0</v>
      </c>
      <c r="O39" s="161">
        <v>0</v>
      </c>
      <c r="P39" s="160">
        <v>0</v>
      </c>
      <c r="Q39" s="155">
        <v>0</v>
      </c>
      <c r="R39" s="155">
        <v>0</v>
      </c>
      <c r="S39" s="155">
        <v>0</v>
      </c>
      <c r="T39" s="155">
        <v>0</v>
      </c>
      <c r="U39" s="155">
        <v>0</v>
      </c>
      <c r="V39" s="161">
        <v>0</v>
      </c>
      <c r="W39" s="160">
        <v>0</v>
      </c>
      <c r="X39" s="155">
        <v>0</v>
      </c>
      <c r="Y39" s="155">
        <v>0</v>
      </c>
      <c r="Z39" s="155">
        <v>0</v>
      </c>
      <c r="AA39" s="155">
        <v>0</v>
      </c>
      <c r="AB39" s="155">
        <v>0</v>
      </c>
      <c r="AC39" s="161">
        <v>0</v>
      </c>
      <c r="AD39" s="160">
        <v>0</v>
      </c>
      <c r="AE39" s="155">
        <v>0</v>
      </c>
      <c r="AF39" s="155">
        <v>0</v>
      </c>
      <c r="AG39" s="155">
        <v>0</v>
      </c>
      <c r="AH39" s="155">
        <v>0</v>
      </c>
      <c r="AI39" s="155">
        <v>0</v>
      </c>
      <c r="AJ39" s="161">
        <v>0</v>
      </c>
      <c r="AK39" s="160">
        <v>0</v>
      </c>
      <c r="AL39" s="155">
        <v>0</v>
      </c>
      <c r="AM39" s="155">
        <v>0</v>
      </c>
      <c r="AN39" s="155">
        <v>0</v>
      </c>
      <c r="AO39" s="155">
        <v>0</v>
      </c>
      <c r="AP39" s="155">
        <v>0</v>
      </c>
      <c r="AQ39" s="161">
        <v>0</v>
      </c>
      <c r="AR39" s="160">
        <v>0</v>
      </c>
      <c r="AS39" s="155">
        <v>0</v>
      </c>
      <c r="AT39" s="155">
        <v>0</v>
      </c>
      <c r="AU39" s="155">
        <v>0</v>
      </c>
      <c r="AV39" s="155">
        <v>0</v>
      </c>
      <c r="AW39" s="155">
        <v>0</v>
      </c>
      <c r="AX39" s="155">
        <v>0</v>
      </c>
      <c r="AY39" s="160">
        <v>0</v>
      </c>
      <c r="AZ39" s="155">
        <v>0</v>
      </c>
      <c r="BA39" s="155">
        <v>0</v>
      </c>
      <c r="BB39" s="155">
        <v>0</v>
      </c>
      <c r="BC39" s="155">
        <v>0</v>
      </c>
      <c r="BD39" s="155">
        <v>0</v>
      </c>
      <c r="BE39" s="161">
        <v>0</v>
      </c>
      <c r="BF39" s="155">
        <v>0</v>
      </c>
      <c r="BG39" s="155">
        <v>2806.5770000000002</v>
      </c>
      <c r="BH39" s="155">
        <v>0</v>
      </c>
      <c r="BI39" s="155">
        <v>0</v>
      </c>
      <c r="BJ39" s="155">
        <v>0</v>
      </c>
      <c r="BK39" s="155">
        <v>0</v>
      </c>
      <c r="BL39" s="155">
        <v>0</v>
      </c>
      <c r="BM39" s="160">
        <f t="shared" si="6"/>
        <v>0</v>
      </c>
      <c r="BN39" s="155">
        <f t="shared" si="0"/>
        <v>2.8065770000000003</v>
      </c>
      <c r="BO39" s="155">
        <f t="shared" si="1"/>
        <v>0</v>
      </c>
      <c r="BP39" s="155">
        <f t="shared" si="2"/>
        <v>0</v>
      </c>
      <c r="BQ39" s="155">
        <f t="shared" si="3"/>
        <v>0</v>
      </c>
      <c r="BR39" s="155">
        <f t="shared" si="4"/>
        <v>0</v>
      </c>
      <c r="BS39" s="161">
        <f t="shared" si="5"/>
        <v>0</v>
      </c>
    </row>
    <row r="40" spans="1:71" x14ac:dyDescent="0.3">
      <c r="A40" s="204" t="s">
        <v>259</v>
      </c>
      <c r="B40" s="156">
        <v>0</v>
      </c>
      <c r="C40" s="142">
        <v>0</v>
      </c>
      <c r="D40" s="142">
        <v>0</v>
      </c>
      <c r="E40" s="142">
        <v>0</v>
      </c>
      <c r="F40" s="142">
        <v>0</v>
      </c>
      <c r="G40" s="142">
        <v>0</v>
      </c>
      <c r="H40" s="157">
        <v>0</v>
      </c>
      <c r="I40" s="156">
        <v>0</v>
      </c>
      <c r="J40" s="142">
        <v>0</v>
      </c>
      <c r="K40" s="142">
        <v>0</v>
      </c>
      <c r="L40" s="142">
        <v>0</v>
      </c>
      <c r="M40" s="142">
        <v>0</v>
      </c>
      <c r="N40" s="142">
        <v>0</v>
      </c>
      <c r="O40" s="157">
        <v>0</v>
      </c>
      <c r="P40" s="156">
        <v>0</v>
      </c>
      <c r="Q40" s="142">
        <v>0</v>
      </c>
      <c r="R40" s="142">
        <v>0</v>
      </c>
      <c r="S40" s="142">
        <v>0</v>
      </c>
      <c r="T40" s="142">
        <v>0</v>
      </c>
      <c r="U40" s="142">
        <v>0</v>
      </c>
      <c r="V40" s="157">
        <v>0</v>
      </c>
      <c r="W40" s="156">
        <v>0</v>
      </c>
      <c r="X40" s="142">
        <v>0</v>
      </c>
      <c r="Y40" s="142">
        <v>0</v>
      </c>
      <c r="Z40" s="142">
        <v>0</v>
      </c>
      <c r="AA40" s="142">
        <v>0</v>
      </c>
      <c r="AB40" s="142">
        <v>0</v>
      </c>
      <c r="AC40" s="157">
        <v>0</v>
      </c>
      <c r="AD40" s="156">
        <v>0</v>
      </c>
      <c r="AE40" s="142">
        <v>50106</v>
      </c>
      <c r="AF40" s="142">
        <v>0</v>
      </c>
      <c r="AG40" s="142">
        <v>0</v>
      </c>
      <c r="AH40" s="142">
        <v>0</v>
      </c>
      <c r="AI40" s="142">
        <v>0</v>
      </c>
      <c r="AJ40" s="157">
        <v>0</v>
      </c>
      <c r="AK40" s="156">
        <v>0</v>
      </c>
      <c r="AL40" s="142">
        <v>17597.265940000001</v>
      </c>
      <c r="AM40" s="142">
        <v>0</v>
      </c>
      <c r="AN40" s="142">
        <v>0</v>
      </c>
      <c r="AO40" s="142">
        <v>0</v>
      </c>
      <c r="AP40" s="142">
        <v>0</v>
      </c>
      <c r="AQ40" s="157">
        <v>0</v>
      </c>
      <c r="AR40" s="156">
        <v>0</v>
      </c>
      <c r="AS40" s="142">
        <v>0</v>
      </c>
      <c r="AT40" s="142">
        <v>0</v>
      </c>
      <c r="AU40" s="142">
        <v>0</v>
      </c>
      <c r="AV40" s="142">
        <v>0</v>
      </c>
      <c r="AW40" s="142">
        <v>0</v>
      </c>
      <c r="AX40" s="142">
        <v>0</v>
      </c>
      <c r="AY40" s="156">
        <v>0</v>
      </c>
      <c r="AZ40" s="142">
        <v>0</v>
      </c>
      <c r="BA40" s="142">
        <v>0</v>
      </c>
      <c r="BB40" s="142">
        <v>0</v>
      </c>
      <c r="BC40" s="142">
        <v>0</v>
      </c>
      <c r="BD40" s="142">
        <v>0</v>
      </c>
      <c r="BE40" s="157">
        <v>0</v>
      </c>
      <c r="BF40" s="142">
        <v>0</v>
      </c>
      <c r="BG40" s="142">
        <v>67703.265939999997</v>
      </c>
      <c r="BH40" s="142">
        <v>0</v>
      </c>
      <c r="BI40" s="142">
        <v>0</v>
      </c>
      <c r="BJ40" s="142">
        <v>0</v>
      </c>
      <c r="BK40" s="142">
        <v>0</v>
      </c>
      <c r="BL40" s="142">
        <v>0</v>
      </c>
      <c r="BM40" s="156">
        <f t="shared" si="6"/>
        <v>0</v>
      </c>
      <c r="BN40" s="142">
        <f t="shared" si="0"/>
        <v>67.703265939999994</v>
      </c>
      <c r="BO40" s="142">
        <f t="shared" si="1"/>
        <v>0</v>
      </c>
      <c r="BP40" s="142">
        <f t="shared" si="2"/>
        <v>0</v>
      </c>
      <c r="BQ40" s="142">
        <f t="shared" si="3"/>
        <v>0</v>
      </c>
      <c r="BR40" s="142">
        <f t="shared" si="4"/>
        <v>0</v>
      </c>
      <c r="BS40" s="157">
        <f t="shared" si="5"/>
        <v>0</v>
      </c>
    </row>
    <row r="41" spans="1:71" x14ac:dyDescent="0.3">
      <c r="A41" s="205" t="s">
        <v>260</v>
      </c>
      <c r="B41" s="160">
        <v>0</v>
      </c>
      <c r="C41" s="155">
        <v>0</v>
      </c>
      <c r="D41" s="155">
        <v>0</v>
      </c>
      <c r="E41" s="155">
        <v>0</v>
      </c>
      <c r="F41" s="155">
        <v>0</v>
      </c>
      <c r="G41" s="155">
        <v>0</v>
      </c>
      <c r="H41" s="161">
        <v>0</v>
      </c>
      <c r="I41" s="160">
        <v>0</v>
      </c>
      <c r="J41" s="155">
        <v>0</v>
      </c>
      <c r="K41" s="155">
        <v>0</v>
      </c>
      <c r="L41" s="155">
        <v>0</v>
      </c>
      <c r="M41" s="155">
        <v>0</v>
      </c>
      <c r="N41" s="155">
        <v>0</v>
      </c>
      <c r="O41" s="161">
        <v>0</v>
      </c>
      <c r="P41" s="160">
        <v>0</v>
      </c>
      <c r="Q41" s="155">
        <v>0</v>
      </c>
      <c r="R41" s="155">
        <v>0</v>
      </c>
      <c r="S41" s="155">
        <v>0</v>
      </c>
      <c r="T41" s="155">
        <v>0</v>
      </c>
      <c r="U41" s="155">
        <v>0</v>
      </c>
      <c r="V41" s="161">
        <v>0</v>
      </c>
      <c r="W41" s="160">
        <v>0</v>
      </c>
      <c r="X41" s="155">
        <v>28.538</v>
      </c>
      <c r="Y41" s="155">
        <v>0</v>
      </c>
      <c r="Z41" s="155">
        <v>0</v>
      </c>
      <c r="AA41" s="155">
        <v>0</v>
      </c>
      <c r="AB41" s="155">
        <v>0</v>
      </c>
      <c r="AC41" s="161">
        <v>0</v>
      </c>
      <c r="AD41" s="160">
        <v>265.55378999999999</v>
      </c>
      <c r="AE41" s="155">
        <v>1827</v>
      </c>
      <c r="AF41" s="155">
        <v>0</v>
      </c>
      <c r="AG41" s="155">
        <v>0</v>
      </c>
      <c r="AH41" s="155">
        <v>0</v>
      </c>
      <c r="AI41" s="155">
        <v>0</v>
      </c>
      <c r="AJ41" s="161">
        <v>0</v>
      </c>
      <c r="AK41" s="160">
        <v>0</v>
      </c>
      <c r="AL41" s="155">
        <v>0</v>
      </c>
      <c r="AM41" s="155">
        <v>0</v>
      </c>
      <c r="AN41" s="155">
        <v>0</v>
      </c>
      <c r="AO41" s="155">
        <v>0</v>
      </c>
      <c r="AP41" s="155">
        <v>0</v>
      </c>
      <c r="AQ41" s="161">
        <v>0</v>
      </c>
      <c r="AR41" s="160">
        <v>5.1614829999999996</v>
      </c>
      <c r="AS41" s="155">
        <v>0</v>
      </c>
      <c r="AT41" s="155">
        <v>108.2264</v>
      </c>
      <c r="AU41" s="155">
        <v>0</v>
      </c>
      <c r="AV41" s="155">
        <v>0</v>
      </c>
      <c r="AW41" s="155">
        <v>0</v>
      </c>
      <c r="AX41" s="155">
        <v>0</v>
      </c>
      <c r="AY41" s="160">
        <v>0</v>
      </c>
      <c r="AZ41" s="155">
        <v>0</v>
      </c>
      <c r="BA41" s="155">
        <v>0</v>
      </c>
      <c r="BB41" s="155">
        <v>0</v>
      </c>
      <c r="BC41" s="155">
        <v>0</v>
      </c>
      <c r="BD41" s="155">
        <v>0</v>
      </c>
      <c r="BE41" s="161">
        <v>0</v>
      </c>
      <c r="BF41" s="155">
        <v>270.71527299999997</v>
      </c>
      <c r="BG41" s="155">
        <v>1855.538</v>
      </c>
      <c r="BH41" s="155">
        <v>108.2264</v>
      </c>
      <c r="BI41" s="155">
        <v>0</v>
      </c>
      <c r="BJ41" s="155">
        <v>0</v>
      </c>
      <c r="BK41" s="155">
        <v>0</v>
      </c>
      <c r="BL41" s="155">
        <v>0</v>
      </c>
      <c r="BM41" s="160">
        <f t="shared" si="6"/>
        <v>0.27071527299999998</v>
      </c>
      <c r="BN41" s="155">
        <f t="shared" si="0"/>
        <v>1.8555379999999999</v>
      </c>
      <c r="BO41" s="155">
        <f t="shared" si="1"/>
        <v>0.1082264</v>
      </c>
      <c r="BP41" s="155">
        <f t="shared" si="2"/>
        <v>0</v>
      </c>
      <c r="BQ41" s="155">
        <f t="shared" si="3"/>
        <v>0</v>
      </c>
      <c r="BR41" s="155">
        <f t="shared" si="4"/>
        <v>0</v>
      </c>
      <c r="BS41" s="161">
        <f t="shared" si="5"/>
        <v>0</v>
      </c>
    </row>
    <row r="42" spans="1:71" x14ac:dyDescent="0.3">
      <c r="A42" s="204" t="s">
        <v>345</v>
      </c>
      <c r="B42" s="156">
        <v>0</v>
      </c>
      <c r="C42" s="142">
        <v>0</v>
      </c>
      <c r="D42" s="142">
        <v>0</v>
      </c>
      <c r="E42" s="142">
        <v>0</v>
      </c>
      <c r="F42" s="142">
        <v>0</v>
      </c>
      <c r="G42" s="142">
        <v>0</v>
      </c>
      <c r="H42" s="157">
        <v>0</v>
      </c>
      <c r="I42" s="156">
        <v>0</v>
      </c>
      <c r="J42" s="142">
        <v>0</v>
      </c>
      <c r="K42" s="142">
        <v>0</v>
      </c>
      <c r="L42" s="142">
        <v>0</v>
      </c>
      <c r="M42" s="142">
        <v>0</v>
      </c>
      <c r="N42" s="142">
        <v>0</v>
      </c>
      <c r="O42" s="157">
        <v>0</v>
      </c>
      <c r="P42" s="156">
        <v>0</v>
      </c>
      <c r="Q42" s="142">
        <v>0</v>
      </c>
      <c r="R42" s="142">
        <v>0</v>
      </c>
      <c r="S42" s="142">
        <v>0</v>
      </c>
      <c r="T42" s="142">
        <v>0</v>
      </c>
      <c r="U42" s="142">
        <v>0</v>
      </c>
      <c r="V42" s="157">
        <v>0</v>
      </c>
      <c r="W42" s="156">
        <v>0</v>
      </c>
      <c r="X42" s="142">
        <v>0</v>
      </c>
      <c r="Y42" s="142">
        <v>0</v>
      </c>
      <c r="Z42" s="142">
        <v>0</v>
      </c>
      <c r="AA42" s="142">
        <v>0</v>
      </c>
      <c r="AB42" s="142">
        <v>0</v>
      </c>
      <c r="AC42" s="157">
        <v>0</v>
      </c>
      <c r="AD42" s="156">
        <v>0</v>
      </c>
      <c r="AE42" s="142">
        <v>0</v>
      </c>
      <c r="AF42" s="142">
        <v>0</v>
      </c>
      <c r="AG42" s="142">
        <v>0</v>
      </c>
      <c r="AH42" s="142">
        <v>0</v>
      </c>
      <c r="AI42" s="142">
        <v>0</v>
      </c>
      <c r="AJ42" s="157">
        <v>0</v>
      </c>
      <c r="AK42" s="156">
        <v>0</v>
      </c>
      <c r="AL42" s="142">
        <v>0</v>
      </c>
      <c r="AM42" s="142">
        <v>0</v>
      </c>
      <c r="AN42" s="142">
        <v>0</v>
      </c>
      <c r="AO42" s="142">
        <v>0</v>
      </c>
      <c r="AP42" s="142">
        <v>0</v>
      </c>
      <c r="AQ42" s="157">
        <v>0</v>
      </c>
      <c r="AR42" s="156">
        <v>0</v>
      </c>
      <c r="AS42" s="142">
        <v>0</v>
      </c>
      <c r="AT42" s="142">
        <v>10.367900000000001</v>
      </c>
      <c r="AU42" s="142">
        <v>0</v>
      </c>
      <c r="AV42" s="142">
        <v>0</v>
      </c>
      <c r="AW42" s="142">
        <v>0</v>
      </c>
      <c r="AX42" s="142">
        <v>0</v>
      </c>
      <c r="AY42" s="156">
        <v>0</v>
      </c>
      <c r="AZ42" s="142">
        <v>0</v>
      </c>
      <c r="BA42" s="142">
        <v>0</v>
      </c>
      <c r="BB42" s="142">
        <v>0</v>
      </c>
      <c r="BC42" s="142">
        <v>0</v>
      </c>
      <c r="BD42" s="142">
        <v>0</v>
      </c>
      <c r="BE42" s="157">
        <v>0</v>
      </c>
      <c r="BF42" s="142">
        <v>0</v>
      </c>
      <c r="BG42" s="142">
        <v>0</v>
      </c>
      <c r="BH42" s="142">
        <v>10.367900000000001</v>
      </c>
      <c r="BI42" s="142">
        <v>0</v>
      </c>
      <c r="BJ42" s="142">
        <v>0</v>
      </c>
      <c r="BK42" s="142">
        <v>0</v>
      </c>
      <c r="BL42" s="142">
        <v>0</v>
      </c>
      <c r="BM42" s="156">
        <f t="shared" si="6"/>
        <v>0</v>
      </c>
      <c r="BN42" s="142">
        <f t="shared" si="0"/>
        <v>0</v>
      </c>
      <c r="BO42" s="142">
        <f t="shared" si="1"/>
        <v>1.0367900000000001E-2</v>
      </c>
      <c r="BP42" s="142">
        <f t="shared" si="2"/>
        <v>0</v>
      </c>
      <c r="BQ42" s="142">
        <f t="shared" si="3"/>
        <v>0</v>
      </c>
      <c r="BR42" s="142">
        <f t="shared" si="4"/>
        <v>0</v>
      </c>
      <c r="BS42" s="157">
        <f t="shared" si="5"/>
        <v>0</v>
      </c>
    </row>
    <row r="43" spans="1:71" x14ac:dyDescent="0.3">
      <c r="A43" s="205" t="s">
        <v>301</v>
      </c>
      <c r="B43" s="160">
        <v>0</v>
      </c>
      <c r="C43" s="155">
        <v>0</v>
      </c>
      <c r="D43" s="155">
        <v>0</v>
      </c>
      <c r="E43" s="155">
        <v>0</v>
      </c>
      <c r="F43" s="155">
        <v>0</v>
      </c>
      <c r="G43" s="155">
        <v>0</v>
      </c>
      <c r="H43" s="161">
        <v>0</v>
      </c>
      <c r="I43" s="160">
        <v>0</v>
      </c>
      <c r="J43" s="155">
        <v>0</v>
      </c>
      <c r="K43" s="155">
        <v>0</v>
      </c>
      <c r="L43" s="155">
        <v>0</v>
      </c>
      <c r="M43" s="155">
        <v>0</v>
      </c>
      <c r="N43" s="155">
        <v>0</v>
      </c>
      <c r="O43" s="161">
        <v>0</v>
      </c>
      <c r="P43" s="160">
        <v>0</v>
      </c>
      <c r="Q43" s="155">
        <v>0</v>
      </c>
      <c r="R43" s="155">
        <v>0</v>
      </c>
      <c r="S43" s="155">
        <v>0</v>
      </c>
      <c r="T43" s="155">
        <v>0</v>
      </c>
      <c r="U43" s="155">
        <v>0</v>
      </c>
      <c r="V43" s="161">
        <v>0</v>
      </c>
      <c r="W43" s="160">
        <v>0</v>
      </c>
      <c r="X43" s="155">
        <v>0</v>
      </c>
      <c r="Y43" s="155">
        <v>0</v>
      </c>
      <c r="Z43" s="155">
        <v>0</v>
      </c>
      <c r="AA43" s="155">
        <v>0</v>
      </c>
      <c r="AB43" s="155">
        <v>0</v>
      </c>
      <c r="AC43" s="161">
        <v>0</v>
      </c>
      <c r="AD43" s="160">
        <v>0</v>
      </c>
      <c r="AE43" s="155">
        <v>0</v>
      </c>
      <c r="AF43" s="155">
        <v>0</v>
      </c>
      <c r="AG43" s="155">
        <v>0</v>
      </c>
      <c r="AH43" s="155">
        <v>0</v>
      </c>
      <c r="AI43" s="155">
        <v>0</v>
      </c>
      <c r="AJ43" s="161">
        <v>0</v>
      </c>
      <c r="AK43" s="160">
        <v>0</v>
      </c>
      <c r="AL43" s="155">
        <v>0</v>
      </c>
      <c r="AM43" s="155">
        <v>0</v>
      </c>
      <c r="AN43" s="155">
        <v>0</v>
      </c>
      <c r="AO43" s="155">
        <v>0</v>
      </c>
      <c r="AP43" s="155">
        <v>0</v>
      </c>
      <c r="AQ43" s="161">
        <v>0</v>
      </c>
      <c r="AR43" s="160">
        <v>0.95345299999999999</v>
      </c>
      <c r="AS43" s="155">
        <v>0</v>
      </c>
      <c r="AT43" s="155">
        <v>0</v>
      </c>
      <c r="AU43" s="155">
        <v>0</v>
      </c>
      <c r="AV43" s="155">
        <v>0</v>
      </c>
      <c r="AW43" s="155">
        <v>0</v>
      </c>
      <c r="AX43" s="155">
        <v>0</v>
      </c>
      <c r="AY43" s="160">
        <v>0</v>
      </c>
      <c r="AZ43" s="155">
        <v>0</v>
      </c>
      <c r="BA43" s="155">
        <v>0</v>
      </c>
      <c r="BB43" s="155">
        <v>0</v>
      </c>
      <c r="BC43" s="155">
        <v>0</v>
      </c>
      <c r="BD43" s="155">
        <v>0</v>
      </c>
      <c r="BE43" s="161">
        <v>0</v>
      </c>
      <c r="BF43" s="155">
        <v>0.95345299999999999</v>
      </c>
      <c r="BG43" s="155">
        <v>0</v>
      </c>
      <c r="BH43" s="155">
        <v>0</v>
      </c>
      <c r="BI43" s="155">
        <v>0</v>
      </c>
      <c r="BJ43" s="155">
        <v>0</v>
      </c>
      <c r="BK43" s="155">
        <v>0</v>
      </c>
      <c r="BL43" s="155">
        <v>0</v>
      </c>
      <c r="BM43" s="160">
        <f t="shared" si="6"/>
        <v>9.5345300000000005E-4</v>
      </c>
      <c r="BN43" s="155">
        <f t="shared" si="0"/>
        <v>0</v>
      </c>
      <c r="BO43" s="155">
        <f t="shared" si="1"/>
        <v>0</v>
      </c>
      <c r="BP43" s="155">
        <f t="shared" si="2"/>
        <v>0</v>
      </c>
      <c r="BQ43" s="155">
        <f t="shared" si="3"/>
        <v>0</v>
      </c>
      <c r="BR43" s="155">
        <f t="shared" si="4"/>
        <v>0</v>
      </c>
      <c r="BS43" s="161">
        <f t="shared" si="5"/>
        <v>0</v>
      </c>
    </row>
    <row r="44" spans="1:71" x14ac:dyDescent="0.3">
      <c r="A44" s="204" t="s">
        <v>262</v>
      </c>
      <c r="B44" s="156">
        <v>0</v>
      </c>
      <c r="C44" s="142">
        <v>294.0172786</v>
      </c>
      <c r="D44" s="142">
        <v>0</v>
      </c>
      <c r="E44" s="142">
        <v>0</v>
      </c>
      <c r="F44" s="142">
        <v>0</v>
      </c>
      <c r="G44" s="142">
        <v>0</v>
      </c>
      <c r="H44" s="157">
        <v>0</v>
      </c>
      <c r="I44" s="156">
        <v>0</v>
      </c>
      <c r="J44" s="142">
        <v>0</v>
      </c>
      <c r="K44" s="142">
        <v>0</v>
      </c>
      <c r="L44" s="142">
        <v>0</v>
      </c>
      <c r="M44" s="142">
        <v>0</v>
      </c>
      <c r="N44" s="142">
        <v>0</v>
      </c>
      <c r="O44" s="157">
        <v>0</v>
      </c>
      <c r="P44" s="156">
        <v>0</v>
      </c>
      <c r="Q44" s="142">
        <v>0</v>
      </c>
      <c r="R44" s="142">
        <v>0</v>
      </c>
      <c r="S44" s="142">
        <v>0</v>
      </c>
      <c r="T44" s="142">
        <v>0</v>
      </c>
      <c r="U44" s="142">
        <v>0</v>
      </c>
      <c r="V44" s="157">
        <v>0</v>
      </c>
      <c r="W44" s="156">
        <v>0</v>
      </c>
      <c r="X44" s="142">
        <v>0</v>
      </c>
      <c r="Y44" s="142">
        <v>0</v>
      </c>
      <c r="Z44" s="142">
        <v>0</v>
      </c>
      <c r="AA44" s="142">
        <v>0</v>
      </c>
      <c r="AB44" s="142">
        <v>0</v>
      </c>
      <c r="AC44" s="157">
        <v>0</v>
      </c>
      <c r="AD44" s="156">
        <v>0</v>
      </c>
      <c r="AE44" s="142">
        <v>0</v>
      </c>
      <c r="AF44" s="142">
        <v>0</v>
      </c>
      <c r="AG44" s="142">
        <v>0</v>
      </c>
      <c r="AH44" s="142">
        <v>0</v>
      </c>
      <c r="AI44" s="142">
        <v>0</v>
      </c>
      <c r="AJ44" s="157">
        <v>0</v>
      </c>
      <c r="AK44" s="156">
        <v>0</v>
      </c>
      <c r="AL44" s="142">
        <v>0</v>
      </c>
      <c r="AM44" s="142">
        <v>0</v>
      </c>
      <c r="AN44" s="142">
        <v>0</v>
      </c>
      <c r="AO44" s="142">
        <v>0</v>
      </c>
      <c r="AP44" s="142">
        <v>0</v>
      </c>
      <c r="AQ44" s="157">
        <v>0</v>
      </c>
      <c r="AR44" s="156">
        <v>0</v>
      </c>
      <c r="AS44" s="142">
        <v>0</v>
      </c>
      <c r="AT44" s="142">
        <v>0</v>
      </c>
      <c r="AU44" s="142">
        <v>0</v>
      </c>
      <c r="AV44" s="142">
        <v>0</v>
      </c>
      <c r="AW44" s="142">
        <v>0</v>
      </c>
      <c r="AX44" s="142">
        <v>0</v>
      </c>
      <c r="AY44" s="156">
        <v>0</v>
      </c>
      <c r="AZ44" s="142">
        <v>0</v>
      </c>
      <c r="BA44" s="142">
        <v>0</v>
      </c>
      <c r="BB44" s="142">
        <v>0</v>
      </c>
      <c r="BC44" s="142">
        <v>0</v>
      </c>
      <c r="BD44" s="142">
        <v>0</v>
      </c>
      <c r="BE44" s="157">
        <v>0</v>
      </c>
      <c r="BF44" s="142">
        <v>0</v>
      </c>
      <c r="BG44" s="142">
        <v>294.0172786</v>
      </c>
      <c r="BH44" s="142">
        <v>0</v>
      </c>
      <c r="BI44" s="142">
        <v>0</v>
      </c>
      <c r="BJ44" s="142">
        <v>0</v>
      </c>
      <c r="BK44" s="142">
        <v>0</v>
      </c>
      <c r="BL44" s="142">
        <v>0</v>
      </c>
      <c r="BM44" s="156">
        <f t="shared" si="6"/>
        <v>0</v>
      </c>
      <c r="BN44" s="142">
        <f t="shared" si="0"/>
        <v>0.29401727859999999</v>
      </c>
      <c r="BO44" s="142">
        <f t="shared" si="1"/>
        <v>0</v>
      </c>
      <c r="BP44" s="142">
        <f t="shared" si="2"/>
        <v>0</v>
      </c>
      <c r="BQ44" s="142">
        <f t="shared" si="3"/>
        <v>0</v>
      </c>
      <c r="BR44" s="142">
        <f t="shared" si="4"/>
        <v>0</v>
      </c>
      <c r="BS44" s="157">
        <f t="shared" si="5"/>
        <v>0</v>
      </c>
    </row>
    <row r="45" spans="1:71" x14ac:dyDescent="0.3">
      <c r="A45" s="205" t="s">
        <v>264</v>
      </c>
      <c r="B45" s="160">
        <v>0</v>
      </c>
      <c r="C45" s="155">
        <v>0</v>
      </c>
      <c r="D45" s="155">
        <v>0</v>
      </c>
      <c r="E45" s="155">
        <v>0</v>
      </c>
      <c r="F45" s="155">
        <v>0</v>
      </c>
      <c r="G45" s="155">
        <v>0</v>
      </c>
      <c r="H45" s="161">
        <v>0</v>
      </c>
      <c r="I45" s="160">
        <v>0</v>
      </c>
      <c r="J45" s="155">
        <v>0</v>
      </c>
      <c r="K45" s="155">
        <v>0</v>
      </c>
      <c r="L45" s="155">
        <v>0</v>
      </c>
      <c r="M45" s="155">
        <v>0</v>
      </c>
      <c r="N45" s="155">
        <v>0</v>
      </c>
      <c r="O45" s="161">
        <v>0</v>
      </c>
      <c r="P45" s="160">
        <v>0</v>
      </c>
      <c r="Q45" s="155">
        <v>0</v>
      </c>
      <c r="R45" s="155">
        <v>0</v>
      </c>
      <c r="S45" s="155">
        <v>0</v>
      </c>
      <c r="T45" s="155">
        <v>0</v>
      </c>
      <c r="U45" s="155">
        <v>0</v>
      </c>
      <c r="V45" s="161">
        <v>0</v>
      </c>
      <c r="W45" s="160">
        <v>0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61">
        <v>0</v>
      </c>
      <c r="AD45" s="160">
        <v>0</v>
      </c>
      <c r="AE45" s="155">
        <v>0</v>
      </c>
      <c r="AF45" s="155">
        <v>0</v>
      </c>
      <c r="AG45" s="155">
        <v>0</v>
      </c>
      <c r="AH45" s="155">
        <v>0</v>
      </c>
      <c r="AI45" s="155">
        <v>0</v>
      </c>
      <c r="AJ45" s="161">
        <v>0</v>
      </c>
      <c r="AK45" s="160">
        <v>0</v>
      </c>
      <c r="AL45" s="155">
        <v>2438.2732400000004</v>
      </c>
      <c r="AM45" s="155">
        <v>0</v>
      </c>
      <c r="AN45" s="155">
        <v>0</v>
      </c>
      <c r="AO45" s="155">
        <v>0</v>
      </c>
      <c r="AP45" s="155">
        <v>0</v>
      </c>
      <c r="AQ45" s="161">
        <v>0</v>
      </c>
      <c r="AR45" s="160">
        <v>0</v>
      </c>
      <c r="AS45" s="155">
        <v>0</v>
      </c>
      <c r="AT45" s="155">
        <v>0</v>
      </c>
      <c r="AU45" s="155">
        <v>0</v>
      </c>
      <c r="AV45" s="155">
        <v>0</v>
      </c>
      <c r="AW45" s="155">
        <v>0</v>
      </c>
      <c r="AX45" s="155">
        <v>0</v>
      </c>
      <c r="AY45" s="160">
        <v>0</v>
      </c>
      <c r="AZ45" s="155">
        <v>565.26708970000004</v>
      </c>
      <c r="BA45" s="155">
        <v>0</v>
      </c>
      <c r="BB45" s="155">
        <v>0</v>
      </c>
      <c r="BC45" s="155">
        <v>0</v>
      </c>
      <c r="BD45" s="155">
        <v>0</v>
      </c>
      <c r="BE45" s="161">
        <v>0</v>
      </c>
      <c r="BF45" s="155">
        <v>0</v>
      </c>
      <c r="BG45" s="155">
        <v>3003.5403297000003</v>
      </c>
      <c r="BH45" s="155">
        <v>0</v>
      </c>
      <c r="BI45" s="155">
        <v>0</v>
      </c>
      <c r="BJ45" s="155">
        <v>0</v>
      </c>
      <c r="BK45" s="155">
        <v>0</v>
      </c>
      <c r="BL45" s="155">
        <v>0</v>
      </c>
      <c r="BM45" s="160">
        <f t="shared" si="6"/>
        <v>0</v>
      </c>
      <c r="BN45" s="155">
        <f t="shared" si="0"/>
        <v>3.0035403297000003</v>
      </c>
      <c r="BO45" s="155">
        <f t="shared" si="1"/>
        <v>0</v>
      </c>
      <c r="BP45" s="155">
        <f t="shared" si="2"/>
        <v>0</v>
      </c>
      <c r="BQ45" s="155">
        <f t="shared" si="3"/>
        <v>0</v>
      </c>
      <c r="BR45" s="155">
        <f t="shared" si="4"/>
        <v>0</v>
      </c>
      <c r="BS45" s="161">
        <f t="shared" si="5"/>
        <v>0</v>
      </c>
    </row>
    <row r="46" spans="1:71" x14ac:dyDescent="0.3">
      <c r="A46" s="204" t="s">
        <v>303</v>
      </c>
      <c r="B46" s="156">
        <v>0</v>
      </c>
      <c r="C46" s="142">
        <v>0</v>
      </c>
      <c r="D46" s="142">
        <v>0</v>
      </c>
      <c r="E46" s="142">
        <v>0</v>
      </c>
      <c r="F46" s="142">
        <v>0</v>
      </c>
      <c r="G46" s="142">
        <v>0</v>
      </c>
      <c r="H46" s="157">
        <v>0</v>
      </c>
      <c r="I46" s="156">
        <v>0</v>
      </c>
      <c r="J46" s="142">
        <v>0</v>
      </c>
      <c r="K46" s="142">
        <v>0</v>
      </c>
      <c r="L46" s="142">
        <v>0</v>
      </c>
      <c r="M46" s="142">
        <v>0</v>
      </c>
      <c r="N46" s="142">
        <v>0</v>
      </c>
      <c r="O46" s="157">
        <v>0</v>
      </c>
      <c r="P46" s="156">
        <v>0</v>
      </c>
      <c r="Q46" s="142">
        <v>0</v>
      </c>
      <c r="R46" s="142">
        <v>0</v>
      </c>
      <c r="S46" s="142">
        <v>0</v>
      </c>
      <c r="T46" s="142">
        <v>0</v>
      </c>
      <c r="U46" s="142">
        <v>0</v>
      </c>
      <c r="V46" s="157">
        <v>0</v>
      </c>
      <c r="W46" s="156">
        <v>0</v>
      </c>
      <c r="X46" s="142">
        <v>0</v>
      </c>
      <c r="Y46" s="142">
        <v>0</v>
      </c>
      <c r="Z46" s="142">
        <v>0</v>
      </c>
      <c r="AA46" s="142">
        <v>0</v>
      </c>
      <c r="AB46" s="142">
        <v>0</v>
      </c>
      <c r="AC46" s="157">
        <v>0</v>
      </c>
      <c r="AD46" s="156">
        <v>0</v>
      </c>
      <c r="AE46" s="142">
        <v>0</v>
      </c>
      <c r="AF46" s="142">
        <v>0</v>
      </c>
      <c r="AG46" s="142">
        <v>0</v>
      </c>
      <c r="AH46" s="142">
        <v>0</v>
      </c>
      <c r="AI46" s="142">
        <v>0</v>
      </c>
      <c r="AJ46" s="157">
        <v>0</v>
      </c>
      <c r="AK46" s="156">
        <v>0</v>
      </c>
      <c r="AL46" s="142">
        <v>0</v>
      </c>
      <c r="AM46" s="142">
        <v>0</v>
      </c>
      <c r="AN46" s="142">
        <v>0</v>
      </c>
      <c r="AO46" s="142">
        <v>0</v>
      </c>
      <c r="AP46" s="142">
        <v>0</v>
      </c>
      <c r="AQ46" s="157">
        <v>0</v>
      </c>
      <c r="AR46" s="156">
        <v>0</v>
      </c>
      <c r="AS46" s="142">
        <v>0</v>
      </c>
      <c r="AT46" s="142">
        <v>19.410800000000002</v>
      </c>
      <c r="AU46" s="142">
        <v>0</v>
      </c>
      <c r="AV46" s="142">
        <v>0</v>
      </c>
      <c r="AW46" s="142">
        <v>0</v>
      </c>
      <c r="AX46" s="142">
        <v>0</v>
      </c>
      <c r="AY46" s="156">
        <v>0</v>
      </c>
      <c r="AZ46" s="142">
        <v>0</v>
      </c>
      <c r="BA46" s="142">
        <v>0</v>
      </c>
      <c r="BB46" s="142">
        <v>0</v>
      </c>
      <c r="BC46" s="142">
        <v>0</v>
      </c>
      <c r="BD46" s="142">
        <v>0</v>
      </c>
      <c r="BE46" s="157">
        <v>0</v>
      </c>
      <c r="BF46" s="142">
        <v>0</v>
      </c>
      <c r="BG46" s="142">
        <v>0</v>
      </c>
      <c r="BH46" s="142">
        <v>19.410800000000002</v>
      </c>
      <c r="BI46" s="142">
        <v>0</v>
      </c>
      <c r="BJ46" s="142">
        <v>0</v>
      </c>
      <c r="BK46" s="142">
        <v>0</v>
      </c>
      <c r="BL46" s="142">
        <v>0</v>
      </c>
      <c r="BM46" s="156">
        <f t="shared" si="6"/>
        <v>0</v>
      </c>
      <c r="BN46" s="142">
        <f t="shared" si="0"/>
        <v>0</v>
      </c>
      <c r="BO46" s="142">
        <f t="shared" si="1"/>
        <v>1.9410800000000002E-2</v>
      </c>
      <c r="BP46" s="142">
        <f t="shared" si="2"/>
        <v>0</v>
      </c>
      <c r="BQ46" s="142">
        <f t="shared" si="3"/>
        <v>0</v>
      </c>
      <c r="BR46" s="142">
        <f t="shared" si="4"/>
        <v>0</v>
      </c>
      <c r="BS46" s="157">
        <f t="shared" si="5"/>
        <v>0</v>
      </c>
    </row>
    <row r="47" spans="1:71" x14ac:dyDescent="0.3">
      <c r="A47" s="205" t="s">
        <v>265</v>
      </c>
      <c r="B47" s="160">
        <v>0</v>
      </c>
      <c r="C47" s="155">
        <v>24933.84</v>
      </c>
      <c r="D47" s="155">
        <v>0</v>
      </c>
      <c r="E47" s="155">
        <v>438.07024749999999</v>
      </c>
      <c r="F47" s="155">
        <v>0</v>
      </c>
      <c r="G47" s="155">
        <v>0</v>
      </c>
      <c r="H47" s="161">
        <v>0</v>
      </c>
      <c r="I47" s="160">
        <v>0</v>
      </c>
      <c r="J47" s="155">
        <v>953622.95763999992</v>
      </c>
      <c r="K47" s="155">
        <v>0</v>
      </c>
      <c r="L47" s="155">
        <v>0</v>
      </c>
      <c r="M47" s="155">
        <v>0</v>
      </c>
      <c r="N47" s="155">
        <v>0</v>
      </c>
      <c r="O47" s="161">
        <v>0</v>
      </c>
      <c r="P47" s="160">
        <v>0</v>
      </c>
      <c r="Q47" s="155">
        <v>0</v>
      </c>
      <c r="R47" s="155">
        <v>4901.3</v>
      </c>
      <c r="S47" s="155">
        <v>0</v>
      </c>
      <c r="T47" s="155">
        <v>0</v>
      </c>
      <c r="U47" s="155">
        <v>0</v>
      </c>
      <c r="V47" s="161">
        <v>0</v>
      </c>
      <c r="W47" s="160">
        <v>0</v>
      </c>
      <c r="X47" s="155">
        <v>98489.518882810007</v>
      </c>
      <c r="Y47" s="155">
        <v>32.948</v>
      </c>
      <c r="Z47" s="155">
        <v>0</v>
      </c>
      <c r="AA47" s="155">
        <v>0</v>
      </c>
      <c r="AB47" s="155">
        <v>0</v>
      </c>
      <c r="AC47" s="161">
        <v>0</v>
      </c>
      <c r="AD47" s="160">
        <v>0</v>
      </c>
      <c r="AE47" s="155">
        <v>93058</v>
      </c>
      <c r="AF47" s="155">
        <v>0</v>
      </c>
      <c r="AG47" s="155">
        <v>431</v>
      </c>
      <c r="AH47" s="155">
        <v>0</v>
      </c>
      <c r="AI47" s="155">
        <v>0</v>
      </c>
      <c r="AJ47" s="161">
        <v>0</v>
      </c>
      <c r="AK47" s="160">
        <v>0</v>
      </c>
      <c r="AL47" s="155">
        <v>528481.93900899997</v>
      </c>
      <c r="AM47" s="155">
        <v>1314.7778000000001</v>
      </c>
      <c r="AN47" s="155">
        <v>0</v>
      </c>
      <c r="AO47" s="155">
        <v>39689.466437000003</v>
      </c>
      <c r="AP47" s="155">
        <v>0</v>
      </c>
      <c r="AQ47" s="161">
        <v>2149.1006299999999</v>
      </c>
      <c r="AR47" s="160">
        <v>14.966479</v>
      </c>
      <c r="AS47" s="155">
        <v>135625.81869999995</v>
      </c>
      <c r="AT47" s="155">
        <v>11.6172</v>
      </c>
      <c r="AU47" s="155">
        <v>0</v>
      </c>
      <c r="AV47" s="155">
        <v>0</v>
      </c>
      <c r="AW47" s="155">
        <v>0</v>
      </c>
      <c r="AX47" s="155">
        <v>0</v>
      </c>
      <c r="AY47" s="160">
        <v>492.96618870634074</v>
      </c>
      <c r="AZ47" s="155">
        <v>3141084.7340137726</v>
      </c>
      <c r="BA47" s="155">
        <v>366385.58208000602</v>
      </c>
      <c r="BB47" s="155">
        <v>406.85291401013603</v>
      </c>
      <c r="BC47" s="155">
        <v>0</v>
      </c>
      <c r="BD47" s="155">
        <v>0</v>
      </c>
      <c r="BE47" s="161">
        <v>0</v>
      </c>
      <c r="BF47" s="155">
        <v>507.93266770634074</v>
      </c>
      <c r="BG47" s="155">
        <v>4975296.8082455825</v>
      </c>
      <c r="BH47" s="155">
        <v>372646.22508000594</v>
      </c>
      <c r="BI47" s="155">
        <v>1275.923161510136</v>
      </c>
      <c r="BJ47" s="155">
        <v>39689.466437000003</v>
      </c>
      <c r="BK47" s="155">
        <v>0</v>
      </c>
      <c r="BL47" s="155">
        <v>2149.1006299999999</v>
      </c>
      <c r="BM47" s="160">
        <f t="shared" si="6"/>
        <v>0.50793266770634071</v>
      </c>
      <c r="BN47" s="155">
        <f t="shared" si="0"/>
        <v>4975.2968082455827</v>
      </c>
      <c r="BO47" s="155">
        <f t="shared" si="1"/>
        <v>372.64622508000593</v>
      </c>
      <c r="BP47" s="155">
        <f t="shared" si="2"/>
        <v>1.2759231615101361</v>
      </c>
      <c r="BQ47" s="155">
        <f t="shared" si="3"/>
        <v>39.689466437</v>
      </c>
      <c r="BR47" s="155">
        <f t="shared" si="4"/>
        <v>0</v>
      </c>
      <c r="BS47" s="161">
        <f t="shared" si="5"/>
        <v>2.14910063</v>
      </c>
    </row>
    <row r="48" spans="1:71" x14ac:dyDescent="0.3">
      <c r="A48" s="204" t="s">
        <v>266</v>
      </c>
      <c r="B48" s="156">
        <v>0</v>
      </c>
      <c r="C48" s="142">
        <v>0</v>
      </c>
      <c r="D48" s="142">
        <v>0</v>
      </c>
      <c r="E48" s="142">
        <v>0</v>
      </c>
      <c r="F48" s="142">
        <v>0</v>
      </c>
      <c r="G48" s="142">
        <v>0</v>
      </c>
      <c r="H48" s="157">
        <v>0</v>
      </c>
      <c r="I48" s="156">
        <v>0</v>
      </c>
      <c r="J48" s="142">
        <v>0</v>
      </c>
      <c r="K48" s="142">
        <v>0</v>
      </c>
      <c r="L48" s="142">
        <v>0</v>
      </c>
      <c r="M48" s="142">
        <v>0</v>
      </c>
      <c r="N48" s="142">
        <v>0</v>
      </c>
      <c r="O48" s="157">
        <v>0</v>
      </c>
      <c r="P48" s="156">
        <v>0</v>
      </c>
      <c r="Q48" s="142">
        <v>0</v>
      </c>
      <c r="R48" s="142">
        <v>0</v>
      </c>
      <c r="S48" s="142">
        <v>0</v>
      </c>
      <c r="T48" s="142">
        <v>0</v>
      </c>
      <c r="U48" s="142">
        <v>0</v>
      </c>
      <c r="V48" s="157">
        <v>0</v>
      </c>
      <c r="W48" s="156">
        <v>0</v>
      </c>
      <c r="X48" s="142">
        <v>0</v>
      </c>
      <c r="Y48" s="142">
        <v>0</v>
      </c>
      <c r="Z48" s="142">
        <v>0</v>
      </c>
      <c r="AA48" s="142">
        <v>0</v>
      </c>
      <c r="AB48" s="142">
        <v>0</v>
      </c>
      <c r="AC48" s="157">
        <v>0</v>
      </c>
      <c r="AD48" s="156">
        <v>0</v>
      </c>
      <c r="AE48" s="142">
        <v>7967</v>
      </c>
      <c r="AF48" s="142">
        <v>0</v>
      </c>
      <c r="AG48" s="142">
        <v>0</v>
      </c>
      <c r="AH48" s="142">
        <v>0</v>
      </c>
      <c r="AI48" s="142">
        <v>0</v>
      </c>
      <c r="AJ48" s="157">
        <v>0</v>
      </c>
      <c r="AK48" s="156">
        <v>0</v>
      </c>
      <c r="AL48" s="142">
        <v>0</v>
      </c>
      <c r="AM48" s="142">
        <v>0</v>
      </c>
      <c r="AN48" s="142">
        <v>0</v>
      </c>
      <c r="AO48" s="142">
        <v>0</v>
      </c>
      <c r="AP48" s="142">
        <v>0</v>
      </c>
      <c r="AQ48" s="157">
        <v>0</v>
      </c>
      <c r="AR48" s="156">
        <v>0</v>
      </c>
      <c r="AS48" s="142">
        <v>0</v>
      </c>
      <c r="AT48" s="142">
        <v>11.8283</v>
      </c>
      <c r="AU48" s="142">
        <v>0</v>
      </c>
      <c r="AV48" s="142">
        <v>0</v>
      </c>
      <c r="AW48" s="142">
        <v>0</v>
      </c>
      <c r="AX48" s="142">
        <v>0</v>
      </c>
      <c r="AY48" s="156">
        <v>2281.1</v>
      </c>
      <c r="AZ48" s="142">
        <v>11693.23</v>
      </c>
      <c r="BA48" s="142">
        <v>0</v>
      </c>
      <c r="BB48" s="142">
        <v>0</v>
      </c>
      <c r="BC48" s="142">
        <v>0</v>
      </c>
      <c r="BD48" s="142">
        <v>0</v>
      </c>
      <c r="BE48" s="157">
        <v>0</v>
      </c>
      <c r="BF48" s="142">
        <v>2281.1</v>
      </c>
      <c r="BG48" s="142">
        <v>19660.23</v>
      </c>
      <c r="BH48" s="142">
        <v>11.8283</v>
      </c>
      <c r="BI48" s="142">
        <v>0</v>
      </c>
      <c r="BJ48" s="142">
        <v>0</v>
      </c>
      <c r="BK48" s="142">
        <v>0</v>
      </c>
      <c r="BL48" s="142">
        <v>0</v>
      </c>
      <c r="BM48" s="156">
        <f t="shared" si="6"/>
        <v>2.2810999999999999</v>
      </c>
      <c r="BN48" s="142">
        <f t="shared" si="0"/>
        <v>19.660229999999999</v>
      </c>
      <c r="BO48" s="142">
        <f t="shared" si="1"/>
        <v>1.18283E-2</v>
      </c>
      <c r="BP48" s="142">
        <f t="shared" si="2"/>
        <v>0</v>
      </c>
      <c r="BQ48" s="142">
        <f t="shared" si="3"/>
        <v>0</v>
      </c>
      <c r="BR48" s="142">
        <f t="shared" si="4"/>
        <v>0</v>
      </c>
      <c r="BS48" s="157">
        <f t="shared" si="5"/>
        <v>0</v>
      </c>
    </row>
    <row r="49" spans="1:71" x14ac:dyDescent="0.3">
      <c r="A49" s="205" t="s">
        <v>267</v>
      </c>
      <c r="B49" s="160">
        <v>0</v>
      </c>
      <c r="C49" s="155">
        <v>0</v>
      </c>
      <c r="D49" s="155">
        <v>0</v>
      </c>
      <c r="E49" s="155">
        <v>0</v>
      </c>
      <c r="F49" s="155">
        <v>0</v>
      </c>
      <c r="G49" s="155">
        <v>0</v>
      </c>
      <c r="H49" s="161">
        <v>0</v>
      </c>
      <c r="I49" s="160">
        <v>0</v>
      </c>
      <c r="J49" s="155">
        <v>9913.9160000000011</v>
      </c>
      <c r="K49" s="155">
        <v>0</v>
      </c>
      <c r="L49" s="155">
        <v>0</v>
      </c>
      <c r="M49" s="155">
        <v>0</v>
      </c>
      <c r="N49" s="155">
        <v>0</v>
      </c>
      <c r="O49" s="161">
        <v>0</v>
      </c>
      <c r="P49" s="160">
        <v>0</v>
      </c>
      <c r="Q49" s="155">
        <v>0</v>
      </c>
      <c r="R49" s="155">
        <v>0</v>
      </c>
      <c r="S49" s="155">
        <v>0</v>
      </c>
      <c r="T49" s="155">
        <v>0</v>
      </c>
      <c r="U49" s="155">
        <v>0</v>
      </c>
      <c r="V49" s="161">
        <v>0</v>
      </c>
      <c r="W49" s="160">
        <v>0</v>
      </c>
      <c r="X49" s="155">
        <v>3299.3780000000002</v>
      </c>
      <c r="Y49" s="155">
        <v>783.06</v>
      </c>
      <c r="Z49" s="155">
        <v>0</v>
      </c>
      <c r="AA49" s="155">
        <v>13127.48292</v>
      </c>
      <c r="AB49" s="155">
        <v>0</v>
      </c>
      <c r="AC49" s="161">
        <v>0</v>
      </c>
      <c r="AD49" s="160">
        <v>0</v>
      </c>
      <c r="AE49" s="155">
        <v>26</v>
      </c>
      <c r="AF49" s="155">
        <v>0</v>
      </c>
      <c r="AG49" s="155">
        <v>502</v>
      </c>
      <c r="AH49" s="155">
        <v>0</v>
      </c>
      <c r="AI49" s="155">
        <v>0</v>
      </c>
      <c r="AJ49" s="161">
        <v>0</v>
      </c>
      <c r="AK49" s="160">
        <v>0</v>
      </c>
      <c r="AL49" s="155">
        <v>8175.3230000000003</v>
      </c>
      <c r="AM49" s="155">
        <v>137.239</v>
      </c>
      <c r="AN49" s="155">
        <v>0</v>
      </c>
      <c r="AO49" s="155">
        <v>0</v>
      </c>
      <c r="AP49" s="155">
        <v>0</v>
      </c>
      <c r="AQ49" s="161">
        <v>0</v>
      </c>
      <c r="AR49" s="160">
        <v>0</v>
      </c>
      <c r="AS49" s="155">
        <v>0</v>
      </c>
      <c r="AT49" s="155">
        <v>0</v>
      </c>
      <c r="AU49" s="155">
        <v>0</v>
      </c>
      <c r="AV49" s="155">
        <v>0</v>
      </c>
      <c r="AW49" s="155">
        <v>0</v>
      </c>
      <c r="AX49" s="155">
        <v>0</v>
      </c>
      <c r="AY49" s="160">
        <v>0</v>
      </c>
      <c r="AZ49" s="155">
        <v>0</v>
      </c>
      <c r="BA49" s="155">
        <v>0</v>
      </c>
      <c r="BB49" s="155">
        <v>0</v>
      </c>
      <c r="BC49" s="155">
        <v>0</v>
      </c>
      <c r="BD49" s="155">
        <v>0</v>
      </c>
      <c r="BE49" s="161">
        <v>0</v>
      </c>
      <c r="BF49" s="155">
        <v>0</v>
      </c>
      <c r="BG49" s="155">
        <v>21414.617000000002</v>
      </c>
      <c r="BH49" s="155">
        <v>920.29899999999998</v>
      </c>
      <c r="BI49" s="155">
        <v>502</v>
      </c>
      <c r="BJ49" s="155">
        <v>13127.48292</v>
      </c>
      <c r="BK49" s="155">
        <v>0</v>
      </c>
      <c r="BL49" s="155">
        <v>0</v>
      </c>
      <c r="BM49" s="160">
        <f t="shared" si="6"/>
        <v>0</v>
      </c>
      <c r="BN49" s="155">
        <f t="shared" si="0"/>
        <v>21.414617000000003</v>
      </c>
      <c r="BO49" s="155">
        <f t="shared" si="1"/>
        <v>0.92029899999999998</v>
      </c>
      <c r="BP49" s="155">
        <f t="shared" si="2"/>
        <v>0.502</v>
      </c>
      <c r="BQ49" s="155">
        <f t="shared" si="3"/>
        <v>13.12748292</v>
      </c>
      <c r="BR49" s="155">
        <f t="shared" si="4"/>
        <v>0</v>
      </c>
      <c r="BS49" s="161">
        <f t="shared" si="5"/>
        <v>0</v>
      </c>
    </row>
    <row r="50" spans="1:71" x14ac:dyDescent="0.3">
      <c r="A50" s="204" t="s">
        <v>268</v>
      </c>
      <c r="B50" s="156">
        <v>0</v>
      </c>
      <c r="C50" s="142">
        <v>83222.709539999996</v>
      </c>
      <c r="D50" s="142">
        <v>0</v>
      </c>
      <c r="E50" s="142">
        <v>0</v>
      </c>
      <c r="F50" s="142">
        <v>0</v>
      </c>
      <c r="G50" s="142">
        <v>0</v>
      </c>
      <c r="H50" s="157">
        <v>0</v>
      </c>
      <c r="I50" s="156">
        <v>0</v>
      </c>
      <c r="J50" s="142">
        <v>1278253.0663699999</v>
      </c>
      <c r="K50" s="142">
        <v>0</v>
      </c>
      <c r="L50" s="142">
        <v>0</v>
      </c>
      <c r="M50" s="142">
        <v>0</v>
      </c>
      <c r="N50" s="142">
        <v>0</v>
      </c>
      <c r="O50" s="157">
        <v>0</v>
      </c>
      <c r="P50" s="156">
        <v>0</v>
      </c>
      <c r="Q50" s="142">
        <v>0</v>
      </c>
      <c r="R50" s="142">
        <v>0</v>
      </c>
      <c r="S50" s="142">
        <v>0</v>
      </c>
      <c r="T50" s="142">
        <v>0</v>
      </c>
      <c r="U50" s="142">
        <v>0</v>
      </c>
      <c r="V50" s="157">
        <v>0</v>
      </c>
      <c r="W50" s="156">
        <v>0</v>
      </c>
      <c r="X50" s="142">
        <v>46582.478999999992</v>
      </c>
      <c r="Y50" s="142">
        <v>74.209999999999994</v>
      </c>
      <c r="Z50" s="142">
        <v>0</v>
      </c>
      <c r="AA50" s="142">
        <v>16086.644069999998</v>
      </c>
      <c r="AB50" s="142">
        <v>0</v>
      </c>
      <c r="AC50" s="157">
        <v>0</v>
      </c>
      <c r="AD50" s="156">
        <v>908.95131000000003</v>
      </c>
      <c r="AE50" s="142">
        <v>234939.53581</v>
      </c>
      <c r="AF50" s="142">
        <v>0</v>
      </c>
      <c r="AG50" s="142">
        <v>78</v>
      </c>
      <c r="AH50" s="142">
        <v>0</v>
      </c>
      <c r="AI50" s="142">
        <v>0</v>
      </c>
      <c r="AJ50" s="157">
        <v>0</v>
      </c>
      <c r="AK50" s="156">
        <v>0</v>
      </c>
      <c r="AL50" s="142">
        <v>290034.08774000005</v>
      </c>
      <c r="AM50" s="142">
        <v>0</v>
      </c>
      <c r="AN50" s="142">
        <v>0</v>
      </c>
      <c r="AO50" s="142">
        <v>425.40421599999996</v>
      </c>
      <c r="AP50" s="142">
        <v>0</v>
      </c>
      <c r="AQ50" s="157">
        <v>226.33601999999999</v>
      </c>
      <c r="AR50" s="156">
        <v>1650.2173739999998</v>
      </c>
      <c r="AS50" s="142">
        <v>90217.549622999984</v>
      </c>
      <c r="AT50" s="142">
        <v>2.5781000000000001</v>
      </c>
      <c r="AU50" s="142">
        <v>0</v>
      </c>
      <c r="AV50" s="142">
        <v>0</v>
      </c>
      <c r="AW50" s="142">
        <v>0</v>
      </c>
      <c r="AX50" s="142">
        <v>0</v>
      </c>
      <c r="AY50" s="156">
        <v>0</v>
      </c>
      <c r="AZ50" s="142">
        <v>8219.7647214400004</v>
      </c>
      <c r="BA50" s="142">
        <v>0</v>
      </c>
      <c r="BB50" s="142">
        <v>0</v>
      </c>
      <c r="BC50" s="142">
        <v>0</v>
      </c>
      <c r="BD50" s="142">
        <v>0</v>
      </c>
      <c r="BE50" s="157">
        <v>0</v>
      </c>
      <c r="BF50" s="142">
        <v>2559.1686839999998</v>
      </c>
      <c r="BG50" s="142">
        <v>2031469.1928044399</v>
      </c>
      <c r="BH50" s="142">
        <v>76.7881</v>
      </c>
      <c r="BI50" s="142">
        <v>78</v>
      </c>
      <c r="BJ50" s="142">
        <v>16512.048285999997</v>
      </c>
      <c r="BK50" s="142">
        <v>0</v>
      </c>
      <c r="BL50" s="142">
        <v>226.33601999999999</v>
      </c>
      <c r="BM50" s="156">
        <f t="shared" si="6"/>
        <v>2.5591686839999999</v>
      </c>
      <c r="BN50" s="142">
        <f t="shared" si="0"/>
        <v>2031.4691928044399</v>
      </c>
      <c r="BO50" s="142">
        <f t="shared" si="1"/>
        <v>7.6788099999999998E-2</v>
      </c>
      <c r="BP50" s="142">
        <f t="shared" si="2"/>
        <v>7.8E-2</v>
      </c>
      <c r="BQ50" s="142">
        <f t="shared" si="3"/>
        <v>16.512048285999999</v>
      </c>
      <c r="BR50" s="142">
        <f t="shared" si="4"/>
        <v>0</v>
      </c>
      <c r="BS50" s="157">
        <f t="shared" si="5"/>
        <v>0.22633602</v>
      </c>
    </row>
    <row r="51" spans="1:71" x14ac:dyDescent="0.3">
      <c r="A51" s="205" t="s">
        <v>271</v>
      </c>
      <c r="B51" s="160">
        <v>0</v>
      </c>
      <c r="C51" s="155">
        <v>0</v>
      </c>
      <c r="D51" s="155">
        <v>0</v>
      </c>
      <c r="E51" s="155">
        <v>0</v>
      </c>
      <c r="F51" s="155">
        <v>0</v>
      </c>
      <c r="G51" s="155">
        <v>0</v>
      </c>
      <c r="H51" s="161">
        <v>0</v>
      </c>
      <c r="I51" s="160">
        <v>0</v>
      </c>
      <c r="J51" s="155">
        <v>0</v>
      </c>
      <c r="K51" s="155">
        <v>0</v>
      </c>
      <c r="L51" s="155">
        <v>0</v>
      </c>
      <c r="M51" s="155">
        <v>0</v>
      </c>
      <c r="N51" s="155">
        <v>0</v>
      </c>
      <c r="O51" s="161">
        <v>0</v>
      </c>
      <c r="P51" s="160">
        <v>0</v>
      </c>
      <c r="Q51" s="155">
        <v>0</v>
      </c>
      <c r="R51" s="155">
        <v>0</v>
      </c>
      <c r="S51" s="155">
        <v>0</v>
      </c>
      <c r="T51" s="155">
        <v>0</v>
      </c>
      <c r="U51" s="155">
        <v>0</v>
      </c>
      <c r="V51" s="161">
        <v>0</v>
      </c>
      <c r="W51" s="160">
        <v>0</v>
      </c>
      <c r="X51" s="155">
        <v>0</v>
      </c>
      <c r="Y51" s="155">
        <v>0</v>
      </c>
      <c r="Z51" s="155">
        <v>0</v>
      </c>
      <c r="AA51" s="155">
        <v>0</v>
      </c>
      <c r="AB51" s="155">
        <v>0</v>
      </c>
      <c r="AC51" s="161">
        <v>0</v>
      </c>
      <c r="AD51" s="160">
        <v>0</v>
      </c>
      <c r="AE51" s="155">
        <v>348</v>
      </c>
      <c r="AF51" s="155">
        <v>0</v>
      </c>
      <c r="AG51" s="155">
        <v>0</v>
      </c>
      <c r="AH51" s="155">
        <v>0</v>
      </c>
      <c r="AI51" s="155">
        <v>0</v>
      </c>
      <c r="AJ51" s="161">
        <v>0</v>
      </c>
      <c r="AK51" s="160">
        <v>0</v>
      </c>
      <c r="AL51" s="155">
        <v>0</v>
      </c>
      <c r="AM51" s="155">
        <v>0</v>
      </c>
      <c r="AN51" s="155">
        <v>0</v>
      </c>
      <c r="AO51" s="155">
        <v>0</v>
      </c>
      <c r="AP51" s="155">
        <v>0</v>
      </c>
      <c r="AQ51" s="161">
        <v>0</v>
      </c>
      <c r="AR51" s="160">
        <v>0</v>
      </c>
      <c r="AS51" s="155">
        <v>300.14315399999998</v>
      </c>
      <c r="AT51" s="155">
        <v>0</v>
      </c>
      <c r="AU51" s="155">
        <v>0</v>
      </c>
      <c r="AV51" s="155">
        <v>0</v>
      </c>
      <c r="AW51" s="155">
        <v>0</v>
      </c>
      <c r="AX51" s="155">
        <v>0</v>
      </c>
      <c r="AY51" s="160">
        <v>0</v>
      </c>
      <c r="AZ51" s="155">
        <v>0</v>
      </c>
      <c r="BA51" s="155">
        <v>0</v>
      </c>
      <c r="BB51" s="155">
        <v>0</v>
      </c>
      <c r="BC51" s="155">
        <v>0</v>
      </c>
      <c r="BD51" s="155">
        <v>0</v>
      </c>
      <c r="BE51" s="161">
        <v>0</v>
      </c>
      <c r="BF51" s="155">
        <v>0</v>
      </c>
      <c r="BG51" s="155">
        <v>648.14315399999998</v>
      </c>
      <c r="BH51" s="155">
        <v>0</v>
      </c>
      <c r="BI51" s="155">
        <v>0</v>
      </c>
      <c r="BJ51" s="155">
        <v>0</v>
      </c>
      <c r="BK51" s="155">
        <v>0</v>
      </c>
      <c r="BL51" s="155">
        <v>0</v>
      </c>
      <c r="BM51" s="160">
        <f t="shared" si="6"/>
        <v>0</v>
      </c>
      <c r="BN51" s="155">
        <f t="shared" si="0"/>
        <v>0.648143154</v>
      </c>
      <c r="BO51" s="155">
        <f t="shared" si="1"/>
        <v>0</v>
      </c>
      <c r="BP51" s="155">
        <f t="shared" si="2"/>
        <v>0</v>
      </c>
      <c r="BQ51" s="155">
        <f t="shared" si="3"/>
        <v>0</v>
      </c>
      <c r="BR51" s="155">
        <f t="shared" si="4"/>
        <v>0</v>
      </c>
      <c r="BS51" s="161">
        <f t="shared" si="5"/>
        <v>0</v>
      </c>
    </row>
    <row r="52" spans="1:71" x14ac:dyDescent="0.3">
      <c r="A52" s="204" t="s">
        <v>272</v>
      </c>
      <c r="B52" s="156">
        <v>0</v>
      </c>
      <c r="C52" s="142">
        <v>0</v>
      </c>
      <c r="D52" s="142">
        <v>0</v>
      </c>
      <c r="E52" s="142">
        <v>18.026020020000001</v>
      </c>
      <c r="F52" s="142">
        <v>0</v>
      </c>
      <c r="G52" s="142">
        <v>0</v>
      </c>
      <c r="H52" s="157">
        <v>0</v>
      </c>
      <c r="I52" s="156">
        <v>0</v>
      </c>
      <c r="J52" s="142">
        <v>0</v>
      </c>
      <c r="K52" s="142">
        <v>0</v>
      </c>
      <c r="L52" s="142">
        <v>0</v>
      </c>
      <c r="M52" s="142">
        <v>0</v>
      </c>
      <c r="N52" s="142">
        <v>0</v>
      </c>
      <c r="O52" s="157">
        <v>0</v>
      </c>
      <c r="P52" s="156">
        <v>0</v>
      </c>
      <c r="Q52" s="142">
        <v>0</v>
      </c>
      <c r="R52" s="142">
        <v>0</v>
      </c>
      <c r="S52" s="142">
        <v>0</v>
      </c>
      <c r="T52" s="142">
        <v>0</v>
      </c>
      <c r="U52" s="142">
        <v>0</v>
      </c>
      <c r="V52" s="157">
        <v>0</v>
      </c>
      <c r="W52" s="156">
        <v>0</v>
      </c>
      <c r="X52" s="142">
        <v>0</v>
      </c>
      <c r="Y52" s="142">
        <v>0</v>
      </c>
      <c r="Z52" s="142">
        <v>0</v>
      </c>
      <c r="AA52" s="142">
        <v>0</v>
      </c>
      <c r="AB52" s="142">
        <v>0</v>
      </c>
      <c r="AC52" s="157">
        <v>0</v>
      </c>
      <c r="AD52" s="156">
        <v>0</v>
      </c>
      <c r="AE52" s="142">
        <v>0</v>
      </c>
      <c r="AF52" s="142">
        <v>0</v>
      </c>
      <c r="AG52" s="142">
        <v>0</v>
      </c>
      <c r="AH52" s="142">
        <v>0</v>
      </c>
      <c r="AI52" s="142">
        <v>0</v>
      </c>
      <c r="AJ52" s="157">
        <v>0</v>
      </c>
      <c r="AK52" s="156">
        <v>0</v>
      </c>
      <c r="AL52" s="142">
        <v>0</v>
      </c>
      <c r="AM52" s="142">
        <v>0</v>
      </c>
      <c r="AN52" s="142">
        <v>0</v>
      </c>
      <c r="AO52" s="142">
        <v>0</v>
      </c>
      <c r="AP52" s="142">
        <v>0</v>
      </c>
      <c r="AQ52" s="157">
        <v>0</v>
      </c>
      <c r="AR52" s="156">
        <v>0</v>
      </c>
      <c r="AS52" s="142">
        <v>0</v>
      </c>
      <c r="AT52" s="142">
        <v>0</v>
      </c>
      <c r="AU52" s="142">
        <v>0</v>
      </c>
      <c r="AV52" s="142">
        <v>0</v>
      </c>
      <c r="AW52" s="142">
        <v>0</v>
      </c>
      <c r="AX52" s="142">
        <v>0</v>
      </c>
      <c r="AY52" s="156">
        <v>0</v>
      </c>
      <c r="AZ52" s="142">
        <v>0</v>
      </c>
      <c r="BA52" s="142">
        <v>0</v>
      </c>
      <c r="BB52" s="142">
        <v>0</v>
      </c>
      <c r="BC52" s="142">
        <v>0</v>
      </c>
      <c r="BD52" s="142">
        <v>0</v>
      </c>
      <c r="BE52" s="157">
        <v>0</v>
      </c>
      <c r="BF52" s="142">
        <v>0</v>
      </c>
      <c r="BG52" s="142">
        <v>0</v>
      </c>
      <c r="BH52" s="142">
        <v>0</v>
      </c>
      <c r="BI52" s="142">
        <v>18.026020020000001</v>
      </c>
      <c r="BJ52" s="142">
        <v>0</v>
      </c>
      <c r="BK52" s="142">
        <v>0</v>
      </c>
      <c r="BL52" s="142">
        <v>0</v>
      </c>
      <c r="BM52" s="156">
        <f t="shared" si="6"/>
        <v>0</v>
      </c>
      <c r="BN52" s="142">
        <f t="shared" si="0"/>
        <v>0</v>
      </c>
      <c r="BO52" s="142">
        <f t="shared" si="1"/>
        <v>0</v>
      </c>
      <c r="BP52" s="142">
        <f t="shared" si="2"/>
        <v>1.8026020020000002E-2</v>
      </c>
      <c r="BQ52" s="142">
        <f t="shared" si="3"/>
        <v>0</v>
      </c>
      <c r="BR52" s="142">
        <f t="shared" si="4"/>
        <v>0</v>
      </c>
      <c r="BS52" s="157">
        <f t="shared" si="5"/>
        <v>0</v>
      </c>
    </row>
    <row r="53" spans="1:71" x14ac:dyDescent="0.3">
      <c r="A53" s="205" t="s">
        <v>273</v>
      </c>
      <c r="B53" s="160">
        <v>0</v>
      </c>
      <c r="C53" s="155">
        <v>270232.33792999998</v>
      </c>
      <c r="D53" s="155">
        <v>11298.82252655</v>
      </c>
      <c r="E53" s="155">
        <v>74973.8802</v>
      </c>
      <c r="F53" s="155">
        <v>65377.87</v>
      </c>
      <c r="G53" s="155">
        <v>4810.2299999999996</v>
      </c>
      <c r="H53" s="161">
        <v>29.36</v>
      </c>
      <c r="I53" s="160">
        <v>0</v>
      </c>
      <c r="J53" s="155">
        <v>93865.005038000003</v>
      </c>
      <c r="K53" s="155">
        <v>0</v>
      </c>
      <c r="L53" s="155">
        <v>174</v>
      </c>
      <c r="M53" s="155">
        <v>0</v>
      </c>
      <c r="N53" s="155">
        <v>0</v>
      </c>
      <c r="O53" s="161">
        <v>0</v>
      </c>
      <c r="P53" s="160">
        <v>0</v>
      </c>
      <c r="Q53" s="155">
        <v>0</v>
      </c>
      <c r="R53" s="155">
        <v>20466.08253</v>
      </c>
      <c r="S53" s="155">
        <v>41610.050000000003</v>
      </c>
      <c r="T53" s="155">
        <v>2866</v>
      </c>
      <c r="U53" s="155">
        <v>23</v>
      </c>
      <c r="V53" s="161">
        <v>0</v>
      </c>
      <c r="W53" s="160">
        <v>0</v>
      </c>
      <c r="X53" s="155">
        <v>4358.5922116479996</v>
      </c>
      <c r="Y53" s="155">
        <v>7541.3310000000001</v>
      </c>
      <c r="Z53" s="155">
        <v>0</v>
      </c>
      <c r="AA53" s="155">
        <v>10705.116</v>
      </c>
      <c r="AB53" s="155">
        <v>0</v>
      </c>
      <c r="AC53" s="161">
        <v>0</v>
      </c>
      <c r="AD53" s="160">
        <v>0</v>
      </c>
      <c r="AE53" s="155">
        <v>29206</v>
      </c>
      <c r="AF53" s="155">
        <v>7013.5463099999997</v>
      </c>
      <c r="AG53" s="155">
        <v>11946.12989</v>
      </c>
      <c r="AH53" s="155">
        <v>0</v>
      </c>
      <c r="AI53" s="155">
        <v>0</v>
      </c>
      <c r="AJ53" s="161">
        <v>0</v>
      </c>
      <c r="AK53" s="160">
        <v>0</v>
      </c>
      <c r="AL53" s="155">
        <v>133341.46553161897</v>
      </c>
      <c r="AM53" s="155">
        <v>4824.0972247557602</v>
      </c>
      <c r="AN53" s="155">
        <v>0</v>
      </c>
      <c r="AO53" s="155">
        <v>12775.11270403</v>
      </c>
      <c r="AP53" s="155">
        <v>0</v>
      </c>
      <c r="AQ53" s="161">
        <v>0</v>
      </c>
      <c r="AR53" s="160">
        <v>0</v>
      </c>
      <c r="AS53" s="155">
        <v>406.44040000000001</v>
      </c>
      <c r="AT53" s="155">
        <v>34063.78464838802</v>
      </c>
      <c r="AU53" s="155">
        <v>32072.744858079997</v>
      </c>
      <c r="AV53" s="155">
        <v>152030.80547824458</v>
      </c>
      <c r="AW53" s="155">
        <v>218.76840000000004</v>
      </c>
      <c r="AX53" s="155">
        <v>0</v>
      </c>
      <c r="AY53" s="160">
        <v>363.67267475552637</v>
      </c>
      <c r="AZ53" s="155">
        <v>148166.94494677987</v>
      </c>
      <c r="BA53" s="155">
        <v>33143.82429315403</v>
      </c>
      <c r="BB53" s="155">
        <v>308661.1989517929</v>
      </c>
      <c r="BC53" s="155">
        <v>54210.735872614001</v>
      </c>
      <c r="BD53" s="155">
        <v>0</v>
      </c>
      <c r="BE53" s="161">
        <v>0</v>
      </c>
      <c r="BF53" s="155">
        <v>363.67267475552637</v>
      </c>
      <c r="BG53" s="155">
        <v>679576.78605804674</v>
      </c>
      <c r="BH53" s="155">
        <v>118351.48853284783</v>
      </c>
      <c r="BI53" s="155">
        <v>469438.00389987289</v>
      </c>
      <c r="BJ53" s="155">
        <v>297965.64005488856</v>
      </c>
      <c r="BK53" s="155">
        <v>5051.9983999999995</v>
      </c>
      <c r="BL53" s="155">
        <v>29.36</v>
      </c>
      <c r="BM53" s="160">
        <f t="shared" si="6"/>
        <v>0.36367267475552639</v>
      </c>
      <c r="BN53" s="155">
        <f t="shared" si="0"/>
        <v>679.57678605804676</v>
      </c>
      <c r="BO53" s="155">
        <f t="shared" si="1"/>
        <v>118.35148853284782</v>
      </c>
      <c r="BP53" s="155">
        <f t="shared" si="2"/>
        <v>469.43800389987291</v>
      </c>
      <c r="BQ53" s="155">
        <f t="shared" si="3"/>
        <v>297.96564005488858</v>
      </c>
      <c r="BR53" s="155">
        <f t="shared" si="4"/>
        <v>5.0519983999999996</v>
      </c>
      <c r="BS53" s="161">
        <f t="shared" si="5"/>
        <v>2.9360000000000001E-2</v>
      </c>
    </row>
    <row r="54" spans="1:71" x14ac:dyDescent="0.3">
      <c r="A54" s="204" t="s">
        <v>274</v>
      </c>
      <c r="B54" s="156">
        <v>0</v>
      </c>
      <c r="C54" s="142">
        <v>0</v>
      </c>
      <c r="D54" s="142">
        <v>0</v>
      </c>
      <c r="E54" s="142">
        <v>0</v>
      </c>
      <c r="F54" s="142">
        <v>0</v>
      </c>
      <c r="G54" s="142">
        <v>0</v>
      </c>
      <c r="H54" s="157">
        <v>0</v>
      </c>
      <c r="I54" s="156">
        <v>0</v>
      </c>
      <c r="J54" s="142">
        <v>0</v>
      </c>
      <c r="K54" s="142">
        <v>0</v>
      </c>
      <c r="L54" s="142">
        <v>0</v>
      </c>
      <c r="M54" s="142">
        <v>0</v>
      </c>
      <c r="N54" s="142">
        <v>0</v>
      </c>
      <c r="O54" s="157">
        <v>0</v>
      </c>
      <c r="P54" s="156">
        <v>0</v>
      </c>
      <c r="Q54" s="142">
        <v>0</v>
      </c>
      <c r="R54" s="142">
        <v>0</v>
      </c>
      <c r="S54" s="142">
        <v>0</v>
      </c>
      <c r="T54" s="142">
        <v>0</v>
      </c>
      <c r="U54" s="142">
        <v>0</v>
      </c>
      <c r="V54" s="157">
        <v>0</v>
      </c>
      <c r="W54" s="156">
        <v>0</v>
      </c>
      <c r="X54" s="142">
        <v>0</v>
      </c>
      <c r="Y54" s="142">
        <v>17.457999999999998</v>
      </c>
      <c r="Z54" s="142">
        <v>0</v>
      </c>
      <c r="AA54" s="142">
        <v>0</v>
      </c>
      <c r="AB54" s="142">
        <v>0</v>
      </c>
      <c r="AC54" s="157">
        <v>0</v>
      </c>
      <c r="AD54" s="156">
        <v>0</v>
      </c>
      <c r="AE54" s="142">
        <v>0</v>
      </c>
      <c r="AF54" s="142">
        <v>0</v>
      </c>
      <c r="AG54" s="142">
        <v>0</v>
      </c>
      <c r="AH54" s="142">
        <v>0</v>
      </c>
      <c r="AI54" s="142">
        <v>0</v>
      </c>
      <c r="AJ54" s="157">
        <v>0</v>
      </c>
      <c r="AK54" s="156">
        <v>0</v>
      </c>
      <c r="AL54" s="142">
        <v>0</v>
      </c>
      <c r="AM54" s="142">
        <v>0</v>
      </c>
      <c r="AN54" s="142">
        <v>0</v>
      </c>
      <c r="AO54" s="142">
        <v>0</v>
      </c>
      <c r="AP54" s="142">
        <v>0</v>
      </c>
      <c r="AQ54" s="157">
        <v>0</v>
      </c>
      <c r="AR54" s="156">
        <v>0</v>
      </c>
      <c r="AS54" s="142">
        <v>0</v>
      </c>
      <c r="AT54" s="142">
        <v>13.669700000000001</v>
      </c>
      <c r="AU54" s="142">
        <v>0</v>
      </c>
      <c r="AV54" s="142">
        <v>0</v>
      </c>
      <c r="AW54" s="142">
        <v>0</v>
      </c>
      <c r="AX54" s="142">
        <v>0</v>
      </c>
      <c r="AY54" s="156">
        <v>0</v>
      </c>
      <c r="AZ54" s="142">
        <v>0</v>
      </c>
      <c r="BA54" s="142">
        <v>0</v>
      </c>
      <c r="BB54" s="142">
        <v>0</v>
      </c>
      <c r="BC54" s="142">
        <v>0</v>
      </c>
      <c r="BD54" s="142">
        <v>0</v>
      </c>
      <c r="BE54" s="157">
        <v>0</v>
      </c>
      <c r="BF54" s="142">
        <v>0</v>
      </c>
      <c r="BG54" s="142">
        <v>0</v>
      </c>
      <c r="BH54" s="142">
        <v>31.127699999999997</v>
      </c>
      <c r="BI54" s="142">
        <v>0</v>
      </c>
      <c r="BJ54" s="142">
        <v>0</v>
      </c>
      <c r="BK54" s="142">
        <v>0</v>
      </c>
      <c r="BL54" s="142">
        <v>0</v>
      </c>
      <c r="BM54" s="156">
        <f t="shared" si="6"/>
        <v>0</v>
      </c>
      <c r="BN54" s="142">
        <f t="shared" si="0"/>
        <v>0</v>
      </c>
      <c r="BO54" s="142">
        <f t="shared" si="1"/>
        <v>3.1127699999999998E-2</v>
      </c>
      <c r="BP54" s="142">
        <f t="shared" si="2"/>
        <v>0</v>
      </c>
      <c r="BQ54" s="142">
        <f t="shared" si="3"/>
        <v>0</v>
      </c>
      <c r="BR54" s="142">
        <f t="shared" si="4"/>
        <v>0</v>
      </c>
      <c r="BS54" s="157">
        <f t="shared" si="5"/>
        <v>0</v>
      </c>
    </row>
    <row r="55" spans="1:71" x14ac:dyDescent="0.3">
      <c r="A55" s="26" t="s">
        <v>46</v>
      </c>
      <c r="B55" s="80">
        <v>0</v>
      </c>
      <c r="C55" s="81">
        <v>0</v>
      </c>
      <c r="D55" s="81">
        <v>0</v>
      </c>
      <c r="E55" s="81">
        <v>0</v>
      </c>
      <c r="F55" s="81">
        <v>0</v>
      </c>
      <c r="G55" s="81">
        <v>0</v>
      </c>
      <c r="H55" s="82">
        <v>0</v>
      </c>
      <c r="I55" s="80">
        <v>0</v>
      </c>
      <c r="J55" s="81">
        <v>3811724.9130540001</v>
      </c>
      <c r="K55" s="81">
        <v>998343.99</v>
      </c>
      <c r="L55" s="81">
        <v>786547.35099999991</v>
      </c>
      <c r="M55" s="81">
        <v>134503</v>
      </c>
      <c r="N55" s="81">
        <v>4</v>
      </c>
      <c r="O55" s="82">
        <v>0</v>
      </c>
      <c r="P55" s="80">
        <v>0</v>
      </c>
      <c r="Q55" s="81">
        <v>0</v>
      </c>
      <c r="R55" s="81">
        <v>4684.87</v>
      </c>
      <c r="S55" s="81">
        <v>0</v>
      </c>
      <c r="T55" s="81">
        <v>137.30000000000001</v>
      </c>
      <c r="U55" s="81">
        <v>0.5</v>
      </c>
      <c r="V55" s="82">
        <v>0</v>
      </c>
      <c r="W55" s="80">
        <v>0</v>
      </c>
      <c r="X55" s="81">
        <v>101733.86749199998</v>
      </c>
      <c r="Y55" s="81">
        <v>1261719.889</v>
      </c>
      <c r="Z55" s="81">
        <v>3104.07</v>
      </c>
      <c r="AA55" s="81">
        <v>353961.05586000002</v>
      </c>
      <c r="AB55" s="81">
        <v>0</v>
      </c>
      <c r="AC55" s="82">
        <v>0</v>
      </c>
      <c r="AD55" s="80">
        <v>1733.16</v>
      </c>
      <c r="AE55" s="81">
        <v>2938.84</v>
      </c>
      <c r="AF55" s="81">
        <v>107402.36569999999</v>
      </c>
      <c r="AG55" s="81">
        <v>259887.5</v>
      </c>
      <c r="AH55" s="81">
        <v>0</v>
      </c>
      <c r="AI55" s="81">
        <v>0</v>
      </c>
      <c r="AJ55" s="82">
        <v>0</v>
      </c>
      <c r="AK55" s="80">
        <v>0</v>
      </c>
      <c r="AL55" s="81">
        <v>28816.073210154296</v>
      </c>
      <c r="AM55" s="81">
        <v>700003.95730009151</v>
      </c>
      <c r="AN55" s="81">
        <v>35262.550000000003</v>
      </c>
      <c r="AO55" s="81">
        <v>325307.32766959997</v>
      </c>
      <c r="AP55" s="81">
        <v>0</v>
      </c>
      <c r="AQ55" s="82">
        <v>80237.049589999995</v>
      </c>
      <c r="AR55" s="80">
        <v>0</v>
      </c>
      <c r="AS55" s="81">
        <v>9782.9432309999993</v>
      </c>
      <c r="AT55" s="81">
        <v>108796.914288</v>
      </c>
      <c r="AU55" s="81">
        <v>11293.330498000001</v>
      </c>
      <c r="AV55" s="81">
        <v>5123.9636000000019</v>
      </c>
      <c r="AW55" s="81">
        <v>0</v>
      </c>
      <c r="AX55" s="81">
        <v>0</v>
      </c>
      <c r="AY55" s="80">
        <v>0</v>
      </c>
      <c r="AZ55" s="81">
        <v>0</v>
      </c>
      <c r="BA55" s="81">
        <v>0</v>
      </c>
      <c r="BB55" s="81">
        <v>0</v>
      </c>
      <c r="BC55" s="81">
        <v>0</v>
      </c>
      <c r="BD55" s="81">
        <v>0</v>
      </c>
      <c r="BE55" s="82">
        <v>0</v>
      </c>
      <c r="BF55" s="81">
        <v>1733.16</v>
      </c>
      <c r="BG55" s="81">
        <v>3954996.6369871544</v>
      </c>
      <c r="BH55" s="81">
        <v>3180951.9862880912</v>
      </c>
      <c r="BI55" s="81">
        <v>1096094.8014979998</v>
      </c>
      <c r="BJ55" s="81">
        <v>819032.64712960005</v>
      </c>
      <c r="BK55" s="81">
        <v>4.5</v>
      </c>
      <c r="BL55" s="81">
        <v>80237.049589999995</v>
      </c>
      <c r="BM55" s="80">
        <f t="shared" si="6"/>
        <v>1.73316</v>
      </c>
      <c r="BN55" s="81">
        <f t="shared" si="0"/>
        <v>3954.9966369871545</v>
      </c>
      <c r="BO55" s="81">
        <f t="shared" si="1"/>
        <v>3180.9519862880911</v>
      </c>
      <c r="BP55" s="81">
        <f t="shared" si="2"/>
        <v>1096.0948014979999</v>
      </c>
      <c r="BQ55" s="81">
        <f t="shared" si="3"/>
        <v>819.03264712960004</v>
      </c>
      <c r="BR55" s="81">
        <f t="shared" si="4"/>
        <v>4.4999999999999997E-3</v>
      </c>
      <c r="BS55" s="82">
        <f t="shared" si="5"/>
        <v>80.237049589999998</v>
      </c>
    </row>
    <row r="56" spans="1:71" x14ac:dyDescent="0.3">
      <c r="A56" s="204" t="s">
        <v>174</v>
      </c>
      <c r="B56" s="156">
        <v>0</v>
      </c>
      <c r="C56" s="142">
        <v>0</v>
      </c>
      <c r="D56" s="142">
        <v>0</v>
      </c>
      <c r="E56" s="142">
        <v>0</v>
      </c>
      <c r="F56" s="142">
        <v>0</v>
      </c>
      <c r="G56" s="142">
        <v>0</v>
      </c>
      <c r="H56" s="157">
        <v>0</v>
      </c>
      <c r="I56" s="156">
        <v>0</v>
      </c>
      <c r="J56" s="142">
        <v>3796778.6979999999</v>
      </c>
      <c r="K56" s="142">
        <v>998112.99</v>
      </c>
      <c r="L56" s="142">
        <v>722656.35099999991</v>
      </c>
      <c r="M56" s="142">
        <v>134503</v>
      </c>
      <c r="N56" s="142">
        <v>0</v>
      </c>
      <c r="O56" s="157">
        <v>0</v>
      </c>
      <c r="P56" s="156">
        <v>0</v>
      </c>
      <c r="Q56" s="142">
        <v>0</v>
      </c>
      <c r="R56" s="142">
        <v>3871.07</v>
      </c>
      <c r="S56" s="142">
        <v>0</v>
      </c>
      <c r="T56" s="142">
        <v>0</v>
      </c>
      <c r="U56" s="142">
        <v>0</v>
      </c>
      <c r="V56" s="157">
        <v>0</v>
      </c>
      <c r="W56" s="156">
        <v>0</v>
      </c>
      <c r="X56" s="142">
        <v>0</v>
      </c>
      <c r="Y56" s="142">
        <v>0</v>
      </c>
      <c r="Z56" s="142">
        <v>0</v>
      </c>
      <c r="AA56" s="142">
        <v>67.2</v>
      </c>
      <c r="AB56" s="142">
        <v>0</v>
      </c>
      <c r="AC56" s="157">
        <v>0</v>
      </c>
      <c r="AD56" s="156">
        <v>0</v>
      </c>
      <c r="AE56" s="142">
        <v>0</v>
      </c>
      <c r="AF56" s="142">
        <v>0</v>
      </c>
      <c r="AG56" s="142">
        <v>0</v>
      </c>
      <c r="AH56" s="142">
        <v>0</v>
      </c>
      <c r="AI56" s="142">
        <v>0</v>
      </c>
      <c r="AJ56" s="157">
        <v>0</v>
      </c>
      <c r="AK56" s="156">
        <v>0</v>
      </c>
      <c r="AL56" s="142">
        <v>0</v>
      </c>
      <c r="AM56" s="142">
        <v>243124.59685809151</v>
      </c>
      <c r="AN56" s="142">
        <v>0</v>
      </c>
      <c r="AO56" s="142">
        <v>0</v>
      </c>
      <c r="AP56" s="142">
        <v>0</v>
      </c>
      <c r="AQ56" s="157">
        <v>42041.961799999997</v>
      </c>
      <c r="AR56" s="156">
        <v>0</v>
      </c>
      <c r="AS56" s="142">
        <v>0</v>
      </c>
      <c r="AT56" s="142">
        <v>67.22</v>
      </c>
      <c r="AU56" s="142">
        <v>49.74</v>
      </c>
      <c r="AV56" s="142">
        <v>23.39</v>
      </c>
      <c r="AW56" s="142">
        <v>0</v>
      </c>
      <c r="AX56" s="142">
        <v>0</v>
      </c>
      <c r="AY56" s="156">
        <v>0</v>
      </c>
      <c r="AZ56" s="142">
        <v>0</v>
      </c>
      <c r="BA56" s="142">
        <v>0</v>
      </c>
      <c r="BB56" s="142">
        <v>0</v>
      </c>
      <c r="BC56" s="142">
        <v>0</v>
      </c>
      <c r="BD56" s="142">
        <v>0</v>
      </c>
      <c r="BE56" s="157">
        <v>0</v>
      </c>
      <c r="BF56" s="142">
        <v>0</v>
      </c>
      <c r="BG56" s="142">
        <v>3796778.6979999999</v>
      </c>
      <c r="BH56" s="142">
        <v>1245175.8768580914</v>
      </c>
      <c r="BI56" s="142">
        <v>722706.0909999999</v>
      </c>
      <c r="BJ56" s="142">
        <v>134593.59000000003</v>
      </c>
      <c r="BK56" s="142">
        <v>0</v>
      </c>
      <c r="BL56" s="142">
        <v>42041.961799999997</v>
      </c>
      <c r="BM56" s="156">
        <f t="shared" si="6"/>
        <v>0</v>
      </c>
      <c r="BN56" s="142">
        <f t="shared" si="0"/>
        <v>3796.7786980000001</v>
      </c>
      <c r="BO56" s="142">
        <f t="shared" si="1"/>
        <v>1245.1758768580914</v>
      </c>
      <c r="BP56" s="142">
        <f t="shared" si="2"/>
        <v>722.7060909999999</v>
      </c>
      <c r="BQ56" s="142">
        <f t="shared" si="3"/>
        <v>134.59359000000003</v>
      </c>
      <c r="BR56" s="142">
        <f t="shared" si="4"/>
        <v>0</v>
      </c>
      <c r="BS56" s="157">
        <f t="shared" si="5"/>
        <v>42.041961799999996</v>
      </c>
    </row>
    <row r="57" spans="1:71" x14ac:dyDescent="0.3">
      <c r="A57" s="205" t="s">
        <v>175</v>
      </c>
      <c r="B57" s="160">
        <v>0</v>
      </c>
      <c r="C57" s="155">
        <v>0</v>
      </c>
      <c r="D57" s="155">
        <v>0</v>
      </c>
      <c r="E57" s="155">
        <v>0</v>
      </c>
      <c r="F57" s="155">
        <v>0</v>
      </c>
      <c r="G57" s="155">
        <v>0</v>
      </c>
      <c r="H57" s="161">
        <v>0</v>
      </c>
      <c r="I57" s="160">
        <v>0</v>
      </c>
      <c r="J57" s="155">
        <v>12517</v>
      </c>
      <c r="K57" s="155">
        <v>0</v>
      </c>
      <c r="L57" s="155">
        <v>59357</v>
      </c>
      <c r="M57" s="155">
        <v>0</v>
      </c>
      <c r="N57" s="155">
        <v>4</v>
      </c>
      <c r="O57" s="161">
        <v>0</v>
      </c>
      <c r="P57" s="160">
        <v>0</v>
      </c>
      <c r="Q57" s="155">
        <v>0</v>
      </c>
      <c r="R57" s="155">
        <v>0</v>
      </c>
      <c r="S57" s="155">
        <v>0</v>
      </c>
      <c r="T57" s="155">
        <v>0</v>
      </c>
      <c r="U57" s="155">
        <v>0.5</v>
      </c>
      <c r="V57" s="161">
        <v>0</v>
      </c>
      <c r="W57" s="160">
        <v>0</v>
      </c>
      <c r="X57" s="155">
        <v>0</v>
      </c>
      <c r="Y57" s="155">
        <v>0</v>
      </c>
      <c r="Z57" s="155">
        <v>0</v>
      </c>
      <c r="AA57" s="155">
        <v>0</v>
      </c>
      <c r="AB57" s="155">
        <v>0</v>
      </c>
      <c r="AC57" s="161">
        <v>0</v>
      </c>
      <c r="AD57" s="160">
        <v>0</v>
      </c>
      <c r="AE57" s="155">
        <v>228</v>
      </c>
      <c r="AF57" s="155">
        <v>107402.36569999999</v>
      </c>
      <c r="AG57" s="155">
        <v>188503</v>
      </c>
      <c r="AH57" s="155">
        <v>0</v>
      </c>
      <c r="AI57" s="155">
        <v>0</v>
      </c>
      <c r="AJ57" s="161">
        <v>0</v>
      </c>
      <c r="AK57" s="160">
        <v>0</v>
      </c>
      <c r="AL57" s="155">
        <v>0</v>
      </c>
      <c r="AM57" s="155">
        <v>227376.15183000002</v>
      </c>
      <c r="AN57" s="155">
        <v>0</v>
      </c>
      <c r="AO57" s="155">
        <v>0</v>
      </c>
      <c r="AP57" s="155">
        <v>0</v>
      </c>
      <c r="AQ57" s="161">
        <v>0</v>
      </c>
      <c r="AR57" s="160">
        <v>0</v>
      </c>
      <c r="AS57" s="155">
        <v>0</v>
      </c>
      <c r="AT57" s="155">
        <v>106769.2591</v>
      </c>
      <c r="AU57" s="155">
        <v>10108.161251000001</v>
      </c>
      <c r="AV57" s="155">
        <v>579.76</v>
      </c>
      <c r="AW57" s="155">
        <v>0</v>
      </c>
      <c r="AX57" s="155">
        <v>0</v>
      </c>
      <c r="AY57" s="160">
        <v>0</v>
      </c>
      <c r="AZ57" s="155">
        <v>0</v>
      </c>
      <c r="BA57" s="155">
        <v>0</v>
      </c>
      <c r="BB57" s="155">
        <v>0</v>
      </c>
      <c r="BC57" s="155">
        <v>0</v>
      </c>
      <c r="BD57" s="155">
        <v>0</v>
      </c>
      <c r="BE57" s="161">
        <v>0</v>
      </c>
      <c r="BF57" s="155">
        <v>0</v>
      </c>
      <c r="BG57" s="155">
        <v>12745</v>
      </c>
      <c r="BH57" s="155">
        <v>441547.77662999998</v>
      </c>
      <c r="BI57" s="155">
        <v>257968.16125100001</v>
      </c>
      <c r="BJ57" s="155">
        <v>579.76</v>
      </c>
      <c r="BK57" s="155">
        <v>4.5</v>
      </c>
      <c r="BL57" s="155">
        <v>0</v>
      </c>
      <c r="BM57" s="160">
        <f t="shared" si="6"/>
        <v>0</v>
      </c>
      <c r="BN57" s="155">
        <f t="shared" si="0"/>
        <v>12.744999999999999</v>
      </c>
      <c r="BO57" s="155">
        <f t="shared" si="1"/>
        <v>441.54777662999999</v>
      </c>
      <c r="BP57" s="155">
        <f t="shared" si="2"/>
        <v>257.96816125100003</v>
      </c>
      <c r="BQ57" s="155">
        <f t="shared" si="3"/>
        <v>0.57975999999999994</v>
      </c>
      <c r="BR57" s="155">
        <f t="shared" si="4"/>
        <v>4.4999999999999997E-3</v>
      </c>
      <c r="BS57" s="161">
        <f t="shared" si="5"/>
        <v>0</v>
      </c>
    </row>
    <row r="58" spans="1:71" x14ac:dyDescent="0.3">
      <c r="A58" s="204" t="s">
        <v>176</v>
      </c>
      <c r="B58" s="156">
        <v>0</v>
      </c>
      <c r="C58" s="142">
        <v>0</v>
      </c>
      <c r="D58" s="142">
        <v>0</v>
      </c>
      <c r="E58" s="142">
        <v>0</v>
      </c>
      <c r="F58" s="142">
        <v>0</v>
      </c>
      <c r="G58" s="142">
        <v>0</v>
      </c>
      <c r="H58" s="157">
        <v>0</v>
      </c>
      <c r="I58" s="156">
        <v>0</v>
      </c>
      <c r="J58" s="142">
        <v>0</v>
      </c>
      <c r="K58" s="142">
        <v>57</v>
      </c>
      <c r="L58" s="142">
        <v>734</v>
      </c>
      <c r="M58" s="142">
        <v>0</v>
      </c>
      <c r="N58" s="142">
        <v>0</v>
      </c>
      <c r="O58" s="157">
        <v>0</v>
      </c>
      <c r="P58" s="156">
        <v>0</v>
      </c>
      <c r="Q58" s="142">
        <v>0</v>
      </c>
      <c r="R58" s="142">
        <v>813.8</v>
      </c>
      <c r="S58" s="142">
        <v>0</v>
      </c>
      <c r="T58" s="142">
        <v>137.30000000000001</v>
      </c>
      <c r="U58" s="142">
        <v>0</v>
      </c>
      <c r="V58" s="157">
        <v>0</v>
      </c>
      <c r="W58" s="156">
        <v>0</v>
      </c>
      <c r="X58" s="142">
        <v>101733.86749199998</v>
      </c>
      <c r="Y58" s="142">
        <v>1250245.2140000002</v>
      </c>
      <c r="Z58" s="142">
        <v>3104.07</v>
      </c>
      <c r="AA58" s="142">
        <v>340582.94099999999</v>
      </c>
      <c r="AB58" s="142">
        <v>0</v>
      </c>
      <c r="AC58" s="157">
        <v>0</v>
      </c>
      <c r="AD58" s="156">
        <v>0</v>
      </c>
      <c r="AE58" s="142">
        <v>0</v>
      </c>
      <c r="AF58" s="142">
        <v>0</v>
      </c>
      <c r="AG58" s="142">
        <v>0</v>
      </c>
      <c r="AH58" s="142">
        <v>0</v>
      </c>
      <c r="AI58" s="142">
        <v>0</v>
      </c>
      <c r="AJ58" s="157">
        <v>0</v>
      </c>
      <c r="AK58" s="156">
        <v>0</v>
      </c>
      <c r="AL58" s="142">
        <v>18875.168548154299</v>
      </c>
      <c r="AM58" s="142">
        <v>159609.46511000002</v>
      </c>
      <c r="AN58" s="142">
        <v>12456.66</v>
      </c>
      <c r="AO58" s="142">
        <v>85464.031989999945</v>
      </c>
      <c r="AP58" s="142">
        <v>0</v>
      </c>
      <c r="AQ58" s="157">
        <v>8856.1309999999994</v>
      </c>
      <c r="AR58" s="156">
        <v>0</v>
      </c>
      <c r="AS58" s="142">
        <v>2217.1587999999997</v>
      </c>
      <c r="AT58" s="142">
        <v>49.400467999999996</v>
      </c>
      <c r="AU58" s="142">
        <v>400.08550000000002</v>
      </c>
      <c r="AV58" s="142">
        <v>4021.8136000000018</v>
      </c>
      <c r="AW58" s="142">
        <v>0</v>
      </c>
      <c r="AX58" s="142">
        <v>0</v>
      </c>
      <c r="AY58" s="156">
        <v>0</v>
      </c>
      <c r="AZ58" s="142">
        <v>0</v>
      </c>
      <c r="BA58" s="142">
        <v>0</v>
      </c>
      <c r="BB58" s="142">
        <v>0</v>
      </c>
      <c r="BC58" s="142">
        <v>0</v>
      </c>
      <c r="BD58" s="142">
        <v>0</v>
      </c>
      <c r="BE58" s="157">
        <v>0</v>
      </c>
      <c r="BF58" s="142">
        <v>0</v>
      </c>
      <c r="BG58" s="142">
        <v>122826.19484015428</v>
      </c>
      <c r="BH58" s="142">
        <v>1410774.8795780002</v>
      </c>
      <c r="BI58" s="142">
        <v>16694.815500000001</v>
      </c>
      <c r="BJ58" s="142">
        <v>430206.08658999996</v>
      </c>
      <c r="BK58" s="142">
        <v>0</v>
      </c>
      <c r="BL58" s="142">
        <v>8856.1309999999994</v>
      </c>
      <c r="BM58" s="156">
        <f t="shared" si="6"/>
        <v>0</v>
      </c>
      <c r="BN58" s="142">
        <f t="shared" si="0"/>
        <v>122.82619484015427</v>
      </c>
      <c r="BO58" s="142">
        <f t="shared" si="1"/>
        <v>1410.7748795780001</v>
      </c>
      <c r="BP58" s="142">
        <f t="shared" si="2"/>
        <v>16.694815500000001</v>
      </c>
      <c r="BQ58" s="142">
        <f t="shared" si="3"/>
        <v>430.20608658999998</v>
      </c>
      <c r="BR58" s="142">
        <f t="shared" si="4"/>
        <v>0</v>
      </c>
      <c r="BS58" s="157">
        <f t="shared" si="5"/>
        <v>8.8561309999999995</v>
      </c>
    </row>
    <row r="59" spans="1:71" x14ac:dyDescent="0.3">
      <c r="A59" s="205" t="s">
        <v>177</v>
      </c>
      <c r="B59" s="160">
        <v>0</v>
      </c>
      <c r="C59" s="155">
        <v>0</v>
      </c>
      <c r="D59" s="155">
        <v>0</v>
      </c>
      <c r="E59" s="155">
        <v>0</v>
      </c>
      <c r="F59" s="155">
        <v>0</v>
      </c>
      <c r="G59" s="155">
        <v>0</v>
      </c>
      <c r="H59" s="161">
        <v>0</v>
      </c>
      <c r="I59" s="160">
        <v>0</v>
      </c>
      <c r="J59" s="155">
        <v>91.376000000000005</v>
      </c>
      <c r="K59" s="155">
        <v>0</v>
      </c>
      <c r="L59" s="155">
        <v>2297</v>
      </c>
      <c r="M59" s="155">
        <v>0</v>
      </c>
      <c r="N59" s="155">
        <v>0</v>
      </c>
      <c r="O59" s="161">
        <v>0</v>
      </c>
      <c r="P59" s="160">
        <v>0</v>
      </c>
      <c r="Q59" s="155">
        <v>0</v>
      </c>
      <c r="R59" s="155">
        <v>0</v>
      </c>
      <c r="S59" s="155">
        <v>0</v>
      </c>
      <c r="T59" s="155">
        <v>0</v>
      </c>
      <c r="U59" s="155">
        <v>0</v>
      </c>
      <c r="V59" s="161">
        <v>0</v>
      </c>
      <c r="W59" s="160">
        <v>0</v>
      </c>
      <c r="X59" s="155">
        <v>0</v>
      </c>
      <c r="Y59" s="155">
        <v>1035.231</v>
      </c>
      <c r="Z59" s="155">
        <v>0</v>
      </c>
      <c r="AA59" s="155">
        <v>6538.78</v>
      </c>
      <c r="AB59" s="155">
        <v>0</v>
      </c>
      <c r="AC59" s="161">
        <v>0</v>
      </c>
      <c r="AD59" s="160">
        <v>0</v>
      </c>
      <c r="AE59" s="155">
        <v>0</v>
      </c>
      <c r="AF59" s="155">
        <v>0</v>
      </c>
      <c r="AG59" s="155">
        <v>71384.5</v>
      </c>
      <c r="AH59" s="155">
        <v>0</v>
      </c>
      <c r="AI59" s="155">
        <v>0</v>
      </c>
      <c r="AJ59" s="161">
        <v>0</v>
      </c>
      <c r="AK59" s="160">
        <v>0</v>
      </c>
      <c r="AL59" s="155">
        <v>9940.904661999999</v>
      </c>
      <c r="AM59" s="155">
        <v>40848.986072000022</v>
      </c>
      <c r="AN59" s="155">
        <v>22805.89</v>
      </c>
      <c r="AO59" s="155">
        <v>153731.81117560001</v>
      </c>
      <c r="AP59" s="155">
        <v>0</v>
      </c>
      <c r="AQ59" s="161">
        <v>3087.6319400000002</v>
      </c>
      <c r="AR59" s="160">
        <v>0</v>
      </c>
      <c r="AS59" s="155">
        <v>0</v>
      </c>
      <c r="AT59" s="155">
        <v>0</v>
      </c>
      <c r="AU59" s="155">
        <v>0</v>
      </c>
      <c r="AV59" s="155">
        <v>0</v>
      </c>
      <c r="AW59" s="155">
        <v>0</v>
      </c>
      <c r="AX59" s="155">
        <v>0</v>
      </c>
      <c r="AY59" s="160">
        <v>0</v>
      </c>
      <c r="AZ59" s="155">
        <v>0</v>
      </c>
      <c r="BA59" s="155">
        <v>0</v>
      </c>
      <c r="BB59" s="155">
        <v>0</v>
      </c>
      <c r="BC59" s="155">
        <v>0</v>
      </c>
      <c r="BD59" s="155">
        <v>0</v>
      </c>
      <c r="BE59" s="161">
        <v>0</v>
      </c>
      <c r="BF59" s="155">
        <v>0</v>
      </c>
      <c r="BG59" s="155">
        <v>10032.280661999999</v>
      </c>
      <c r="BH59" s="155">
        <v>41884.217072000021</v>
      </c>
      <c r="BI59" s="155">
        <v>96487.39</v>
      </c>
      <c r="BJ59" s="155">
        <v>160270.59117560001</v>
      </c>
      <c r="BK59" s="155">
        <v>0</v>
      </c>
      <c r="BL59" s="155">
        <v>3087.6319400000002</v>
      </c>
      <c r="BM59" s="160">
        <f t="shared" si="6"/>
        <v>0</v>
      </c>
      <c r="BN59" s="155">
        <f t="shared" si="0"/>
        <v>10.032280662</v>
      </c>
      <c r="BO59" s="155">
        <f t="shared" si="1"/>
        <v>41.88421707200002</v>
      </c>
      <c r="BP59" s="155">
        <f t="shared" si="2"/>
        <v>96.487390000000005</v>
      </c>
      <c r="BQ59" s="155">
        <f t="shared" si="3"/>
        <v>160.2705911756</v>
      </c>
      <c r="BR59" s="155">
        <f t="shared" si="4"/>
        <v>0</v>
      </c>
      <c r="BS59" s="161">
        <f t="shared" si="5"/>
        <v>3.0876319400000001</v>
      </c>
    </row>
    <row r="60" spans="1:71" x14ac:dyDescent="0.3">
      <c r="A60" s="204" t="s">
        <v>288</v>
      </c>
      <c r="B60" s="156">
        <v>0</v>
      </c>
      <c r="C60" s="142">
        <v>0</v>
      </c>
      <c r="D60" s="142">
        <v>0</v>
      </c>
      <c r="E60" s="142">
        <v>0</v>
      </c>
      <c r="F60" s="142">
        <v>0</v>
      </c>
      <c r="G60" s="142">
        <v>0</v>
      </c>
      <c r="H60" s="157">
        <v>0</v>
      </c>
      <c r="I60" s="156">
        <v>0</v>
      </c>
      <c r="J60" s="142">
        <v>0</v>
      </c>
      <c r="K60" s="142">
        <v>0</v>
      </c>
      <c r="L60" s="142">
        <v>0</v>
      </c>
      <c r="M60" s="142">
        <v>0</v>
      </c>
      <c r="N60" s="142">
        <v>0</v>
      </c>
      <c r="O60" s="157">
        <v>0</v>
      </c>
      <c r="P60" s="156">
        <v>0</v>
      </c>
      <c r="Q60" s="142">
        <v>0</v>
      </c>
      <c r="R60" s="142">
        <v>0</v>
      </c>
      <c r="S60" s="142">
        <v>0</v>
      </c>
      <c r="T60" s="142">
        <v>0</v>
      </c>
      <c r="U60" s="142">
        <v>0</v>
      </c>
      <c r="V60" s="157">
        <v>0</v>
      </c>
      <c r="W60" s="156">
        <v>0</v>
      </c>
      <c r="X60" s="142">
        <v>0</v>
      </c>
      <c r="Y60" s="142">
        <v>0</v>
      </c>
      <c r="Z60" s="142">
        <v>0</v>
      </c>
      <c r="AA60" s="142">
        <v>0</v>
      </c>
      <c r="AB60" s="142">
        <v>0</v>
      </c>
      <c r="AC60" s="157">
        <v>0</v>
      </c>
      <c r="AD60" s="156">
        <v>0</v>
      </c>
      <c r="AE60" s="142">
        <v>0</v>
      </c>
      <c r="AF60" s="142">
        <v>0</v>
      </c>
      <c r="AG60" s="142">
        <v>0</v>
      </c>
      <c r="AH60" s="142">
        <v>0</v>
      </c>
      <c r="AI60" s="142">
        <v>0</v>
      </c>
      <c r="AJ60" s="157">
        <v>0</v>
      </c>
      <c r="AK60" s="156">
        <v>0</v>
      </c>
      <c r="AL60" s="142">
        <v>0</v>
      </c>
      <c r="AM60" s="142">
        <v>0</v>
      </c>
      <c r="AN60" s="142">
        <v>0</v>
      </c>
      <c r="AO60" s="142">
        <v>0</v>
      </c>
      <c r="AP60" s="142">
        <v>0</v>
      </c>
      <c r="AQ60" s="157">
        <v>0</v>
      </c>
      <c r="AR60" s="156">
        <v>0</v>
      </c>
      <c r="AS60" s="142">
        <v>0</v>
      </c>
      <c r="AT60" s="142">
        <v>0</v>
      </c>
      <c r="AU60" s="142">
        <v>14.2294</v>
      </c>
      <c r="AV60" s="142">
        <v>0</v>
      </c>
      <c r="AW60" s="142">
        <v>0</v>
      </c>
      <c r="AX60" s="142">
        <v>0</v>
      </c>
      <c r="AY60" s="156">
        <v>0</v>
      </c>
      <c r="AZ60" s="142">
        <v>0</v>
      </c>
      <c r="BA60" s="142">
        <v>0</v>
      </c>
      <c r="BB60" s="142">
        <v>0</v>
      </c>
      <c r="BC60" s="142">
        <v>0</v>
      </c>
      <c r="BD60" s="142">
        <v>0</v>
      </c>
      <c r="BE60" s="157">
        <v>0</v>
      </c>
      <c r="BF60" s="142">
        <v>0</v>
      </c>
      <c r="BG60" s="142">
        <v>0</v>
      </c>
      <c r="BH60" s="142">
        <v>0</v>
      </c>
      <c r="BI60" s="142">
        <v>14.2294</v>
      </c>
      <c r="BJ60" s="142">
        <v>0</v>
      </c>
      <c r="BK60" s="142">
        <v>0</v>
      </c>
      <c r="BL60" s="142">
        <v>0</v>
      </c>
      <c r="BM60" s="156">
        <f t="shared" si="6"/>
        <v>0</v>
      </c>
      <c r="BN60" s="142">
        <f t="shared" si="0"/>
        <v>0</v>
      </c>
      <c r="BO60" s="142">
        <f t="shared" si="1"/>
        <v>0</v>
      </c>
      <c r="BP60" s="142">
        <f t="shared" si="2"/>
        <v>1.42294E-2</v>
      </c>
      <c r="BQ60" s="142">
        <f t="shared" si="3"/>
        <v>0</v>
      </c>
      <c r="BR60" s="142">
        <f t="shared" si="4"/>
        <v>0</v>
      </c>
      <c r="BS60" s="157">
        <f t="shared" si="5"/>
        <v>0</v>
      </c>
    </row>
    <row r="61" spans="1:71" x14ac:dyDescent="0.3">
      <c r="A61" s="205" t="s">
        <v>178</v>
      </c>
      <c r="B61" s="160">
        <v>0</v>
      </c>
      <c r="C61" s="155">
        <v>0</v>
      </c>
      <c r="D61" s="155">
        <v>0</v>
      </c>
      <c r="E61" s="155">
        <v>0</v>
      </c>
      <c r="F61" s="155">
        <v>0</v>
      </c>
      <c r="G61" s="155">
        <v>0</v>
      </c>
      <c r="H61" s="161">
        <v>0</v>
      </c>
      <c r="I61" s="160">
        <v>0</v>
      </c>
      <c r="J61" s="155">
        <v>2337.839054</v>
      </c>
      <c r="K61" s="155">
        <v>0</v>
      </c>
      <c r="L61" s="155">
        <v>0</v>
      </c>
      <c r="M61" s="155">
        <v>0</v>
      </c>
      <c r="N61" s="155">
        <v>0</v>
      </c>
      <c r="O61" s="161">
        <v>0</v>
      </c>
      <c r="P61" s="160">
        <v>0</v>
      </c>
      <c r="Q61" s="155">
        <v>0</v>
      </c>
      <c r="R61" s="155">
        <v>0</v>
      </c>
      <c r="S61" s="155">
        <v>0</v>
      </c>
      <c r="T61" s="155">
        <v>0</v>
      </c>
      <c r="U61" s="155">
        <v>0</v>
      </c>
      <c r="V61" s="161">
        <v>0</v>
      </c>
      <c r="W61" s="160">
        <v>0</v>
      </c>
      <c r="X61" s="155">
        <v>0</v>
      </c>
      <c r="Y61" s="155">
        <v>0</v>
      </c>
      <c r="Z61" s="155">
        <v>0</v>
      </c>
      <c r="AA61" s="155">
        <v>0</v>
      </c>
      <c r="AB61" s="155">
        <v>0</v>
      </c>
      <c r="AC61" s="161">
        <v>0</v>
      </c>
      <c r="AD61" s="160">
        <v>1733.16</v>
      </c>
      <c r="AE61" s="155">
        <v>2710.84</v>
      </c>
      <c r="AF61" s="155">
        <v>0</v>
      </c>
      <c r="AG61" s="155">
        <v>0</v>
      </c>
      <c r="AH61" s="155">
        <v>0</v>
      </c>
      <c r="AI61" s="155">
        <v>0</v>
      </c>
      <c r="AJ61" s="161">
        <v>0</v>
      </c>
      <c r="AK61" s="160">
        <v>0</v>
      </c>
      <c r="AL61" s="155">
        <v>0</v>
      </c>
      <c r="AM61" s="155">
        <v>0</v>
      </c>
      <c r="AN61" s="155">
        <v>0</v>
      </c>
      <c r="AO61" s="155">
        <v>0</v>
      </c>
      <c r="AP61" s="155">
        <v>0</v>
      </c>
      <c r="AQ61" s="161">
        <v>0</v>
      </c>
      <c r="AR61" s="160">
        <v>0</v>
      </c>
      <c r="AS61" s="155">
        <v>7565.7844309999991</v>
      </c>
      <c r="AT61" s="155">
        <v>764.91767400000003</v>
      </c>
      <c r="AU61" s="155">
        <v>0</v>
      </c>
      <c r="AV61" s="155">
        <v>0</v>
      </c>
      <c r="AW61" s="155">
        <v>0</v>
      </c>
      <c r="AX61" s="155">
        <v>0</v>
      </c>
      <c r="AY61" s="160">
        <v>0</v>
      </c>
      <c r="AZ61" s="155">
        <v>0</v>
      </c>
      <c r="BA61" s="155">
        <v>0</v>
      </c>
      <c r="BB61" s="155">
        <v>0</v>
      </c>
      <c r="BC61" s="155">
        <v>0</v>
      </c>
      <c r="BD61" s="155">
        <v>0</v>
      </c>
      <c r="BE61" s="161">
        <v>0</v>
      </c>
      <c r="BF61" s="155">
        <v>1733.16</v>
      </c>
      <c r="BG61" s="155">
        <v>12614.463485</v>
      </c>
      <c r="BH61" s="155">
        <v>764.91767400000003</v>
      </c>
      <c r="BI61" s="155">
        <v>0</v>
      </c>
      <c r="BJ61" s="155">
        <v>0</v>
      </c>
      <c r="BK61" s="155">
        <v>0</v>
      </c>
      <c r="BL61" s="155">
        <v>0</v>
      </c>
      <c r="BM61" s="160">
        <f t="shared" si="6"/>
        <v>1.73316</v>
      </c>
      <c r="BN61" s="155">
        <f t="shared" si="0"/>
        <v>12.614463485</v>
      </c>
      <c r="BO61" s="155">
        <f t="shared" si="1"/>
        <v>0.76491767399999999</v>
      </c>
      <c r="BP61" s="155">
        <f t="shared" si="2"/>
        <v>0</v>
      </c>
      <c r="BQ61" s="155">
        <f t="shared" si="3"/>
        <v>0</v>
      </c>
      <c r="BR61" s="155">
        <f t="shared" si="4"/>
        <v>0</v>
      </c>
      <c r="BS61" s="161">
        <f t="shared" si="5"/>
        <v>0</v>
      </c>
    </row>
    <row r="62" spans="1:71" x14ac:dyDescent="0.3">
      <c r="A62" s="204" t="s">
        <v>179</v>
      </c>
      <c r="B62" s="156">
        <v>0</v>
      </c>
      <c r="C62" s="142">
        <v>0</v>
      </c>
      <c r="D62" s="142">
        <v>0</v>
      </c>
      <c r="E62" s="142">
        <v>0</v>
      </c>
      <c r="F62" s="142">
        <v>0</v>
      </c>
      <c r="G62" s="142">
        <v>0</v>
      </c>
      <c r="H62" s="157">
        <v>0</v>
      </c>
      <c r="I62" s="156">
        <v>0</v>
      </c>
      <c r="J62" s="142">
        <v>0</v>
      </c>
      <c r="K62" s="142">
        <v>174</v>
      </c>
      <c r="L62" s="142">
        <v>1503</v>
      </c>
      <c r="M62" s="142">
        <v>0</v>
      </c>
      <c r="N62" s="142">
        <v>0</v>
      </c>
      <c r="O62" s="157">
        <v>0</v>
      </c>
      <c r="P62" s="156">
        <v>0</v>
      </c>
      <c r="Q62" s="142">
        <v>0</v>
      </c>
      <c r="R62" s="142">
        <v>0</v>
      </c>
      <c r="S62" s="142">
        <v>0</v>
      </c>
      <c r="T62" s="142">
        <v>0</v>
      </c>
      <c r="U62" s="142">
        <v>0</v>
      </c>
      <c r="V62" s="157">
        <v>0</v>
      </c>
      <c r="W62" s="156">
        <v>0</v>
      </c>
      <c r="X62" s="142">
        <v>0</v>
      </c>
      <c r="Y62" s="142">
        <v>10439.444</v>
      </c>
      <c r="Z62" s="142">
        <v>0</v>
      </c>
      <c r="AA62" s="142">
        <v>6772.1348600000001</v>
      </c>
      <c r="AB62" s="142">
        <v>0</v>
      </c>
      <c r="AC62" s="157">
        <v>0</v>
      </c>
      <c r="AD62" s="156">
        <v>0</v>
      </c>
      <c r="AE62" s="142">
        <v>0</v>
      </c>
      <c r="AF62" s="142">
        <v>0</v>
      </c>
      <c r="AG62" s="142">
        <v>0</v>
      </c>
      <c r="AH62" s="142">
        <v>0</v>
      </c>
      <c r="AI62" s="142">
        <v>0</v>
      </c>
      <c r="AJ62" s="157">
        <v>0</v>
      </c>
      <c r="AK62" s="156">
        <v>0</v>
      </c>
      <c r="AL62" s="142">
        <v>0</v>
      </c>
      <c r="AM62" s="142">
        <v>29044.757429999998</v>
      </c>
      <c r="AN62" s="142">
        <v>0</v>
      </c>
      <c r="AO62" s="142">
        <v>86111.484503999993</v>
      </c>
      <c r="AP62" s="142">
        <v>0</v>
      </c>
      <c r="AQ62" s="157">
        <v>26251.324850000001</v>
      </c>
      <c r="AR62" s="156">
        <v>0</v>
      </c>
      <c r="AS62" s="142">
        <v>0</v>
      </c>
      <c r="AT62" s="142">
        <v>1146.1170460000003</v>
      </c>
      <c r="AU62" s="142">
        <v>721.11434700000007</v>
      </c>
      <c r="AV62" s="142">
        <v>499</v>
      </c>
      <c r="AW62" s="142">
        <v>0</v>
      </c>
      <c r="AX62" s="142">
        <v>0</v>
      </c>
      <c r="AY62" s="156">
        <v>0</v>
      </c>
      <c r="AZ62" s="142">
        <v>0</v>
      </c>
      <c r="BA62" s="142">
        <v>0</v>
      </c>
      <c r="BB62" s="142">
        <v>0</v>
      </c>
      <c r="BC62" s="142">
        <v>0</v>
      </c>
      <c r="BD62" s="142">
        <v>0</v>
      </c>
      <c r="BE62" s="157">
        <v>0</v>
      </c>
      <c r="BF62" s="142">
        <v>0</v>
      </c>
      <c r="BG62" s="142">
        <v>0</v>
      </c>
      <c r="BH62" s="142">
        <v>40804.318476</v>
      </c>
      <c r="BI62" s="142">
        <v>2224.1143470000002</v>
      </c>
      <c r="BJ62" s="142">
        <v>93382.619363999998</v>
      </c>
      <c r="BK62" s="142">
        <v>0</v>
      </c>
      <c r="BL62" s="142">
        <v>26251.324850000001</v>
      </c>
      <c r="BM62" s="156">
        <f t="shared" si="6"/>
        <v>0</v>
      </c>
      <c r="BN62" s="142">
        <f t="shared" si="0"/>
        <v>0</v>
      </c>
      <c r="BO62" s="142">
        <f t="shared" si="1"/>
        <v>40.804318475999999</v>
      </c>
      <c r="BP62" s="142">
        <f t="shared" si="2"/>
        <v>2.224114347</v>
      </c>
      <c r="BQ62" s="142">
        <f t="shared" si="3"/>
        <v>93.382619363999993</v>
      </c>
      <c r="BR62" s="142">
        <f t="shared" si="4"/>
        <v>0</v>
      </c>
      <c r="BS62" s="157">
        <f t="shared" si="5"/>
        <v>26.25132485</v>
      </c>
    </row>
    <row r="63" spans="1:71" x14ac:dyDescent="0.3">
      <c r="A63" s="26" t="s">
        <v>52</v>
      </c>
      <c r="B63" s="80">
        <v>0</v>
      </c>
      <c r="C63" s="81">
        <v>0</v>
      </c>
      <c r="D63" s="81">
        <v>0</v>
      </c>
      <c r="E63" s="81">
        <v>0</v>
      </c>
      <c r="F63" s="81">
        <v>0</v>
      </c>
      <c r="G63" s="81">
        <v>0</v>
      </c>
      <c r="H63" s="82">
        <v>0</v>
      </c>
      <c r="I63" s="80">
        <v>0</v>
      </c>
      <c r="J63" s="81">
        <v>11047.966</v>
      </c>
      <c r="K63" s="81">
        <v>0</v>
      </c>
      <c r="L63" s="81">
        <v>0</v>
      </c>
      <c r="M63" s="81">
        <v>0</v>
      </c>
      <c r="N63" s="81">
        <v>0</v>
      </c>
      <c r="O63" s="82">
        <v>0</v>
      </c>
      <c r="P63" s="80">
        <v>0</v>
      </c>
      <c r="Q63" s="81">
        <v>0</v>
      </c>
      <c r="R63" s="81">
        <v>0</v>
      </c>
      <c r="S63" s="81">
        <v>6347.5659999999998</v>
      </c>
      <c r="T63" s="81">
        <v>0</v>
      </c>
      <c r="U63" s="81">
        <v>0</v>
      </c>
      <c r="V63" s="82">
        <v>0</v>
      </c>
      <c r="W63" s="80">
        <v>0</v>
      </c>
      <c r="X63" s="81">
        <v>0</v>
      </c>
      <c r="Y63" s="81">
        <v>0</v>
      </c>
      <c r="Z63" s="81">
        <v>0</v>
      </c>
      <c r="AA63" s="81">
        <v>0</v>
      </c>
      <c r="AB63" s="81">
        <v>0</v>
      </c>
      <c r="AC63" s="82">
        <v>0</v>
      </c>
      <c r="AD63" s="80">
        <v>0</v>
      </c>
      <c r="AE63" s="81">
        <v>7738</v>
      </c>
      <c r="AF63" s="81">
        <v>0</v>
      </c>
      <c r="AG63" s="81">
        <v>0</v>
      </c>
      <c r="AH63" s="81">
        <v>0</v>
      </c>
      <c r="AI63" s="81">
        <v>0</v>
      </c>
      <c r="AJ63" s="82">
        <v>0</v>
      </c>
      <c r="AK63" s="80">
        <v>0</v>
      </c>
      <c r="AL63" s="81">
        <v>1088611.6451960001</v>
      </c>
      <c r="AM63" s="81">
        <v>209652.63665</v>
      </c>
      <c r="AN63" s="81">
        <v>6601.9463379999988</v>
      </c>
      <c r="AO63" s="81">
        <v>0</v>
      </c>
      <c r="AP63" s="81">
        <v>0</v>
      </c>
      <c r="AQ63" s="82">
        <v>64390.72077</v>
      </c>
      <c r="AR63" s="80">
        <v>0</v>
      </c>
      <c r="AS63" s="81">
        <v>5414.8826950000002</v>
      </c>
      <c r="AT63" s="81">
        <v>226.20319999999998</v>
      </c>
      <c r="AU63" s="81">
        <v>0</v>
      </c>
      <c r="AV63" s="81">
        <v>26.425189</v>
      </c>
      <c r="AW63" s="81">
        <v>0</v>
      </c>
      <c r="AX63" s="81">
        <v>0</v>
      </c>
      <c r="AY63" s="80">
        <v>0</v>
      </c>
      <c r="AZ63" s="81">
        <v>0</v>
      </c>
      <c r="BA63" s="81">
        <v>0</v>
      </c>
      <c r="BB63" s="81">
        <v>0</v>
      </c>
      <c r="BC63" s="81">
        <v>0</v>
      </c>
      <c r="BD63" s="81">
        <v>0</v>
      </c>
      <c r="BE63" s="82">
        <v>0</v>
      </c>
      <c r="BF63" s="81">
        <v>0</v>
      </c>
      <c r="BG63" s="81">
        <v>1112812.493891</v>
      </c>
      <c r="BH63" s="81">
        <v>209878.83984999999</v>
      </c>
      <c r="BI63" s="81">
        <v>12949.512337999999</v>
      </c>
      <c r="BJ63" s="81">
        <v>26.425189</v>
      </c>
      <c r="BK63" s="81">
        <v>0</v>
      </c>
      <c r="BL63" s="81">
        <v>64390.72077</v>
      </c>
      <c r="BM63" s="80">
        <f t="shared" si="6"/>
        <v>0</v>
      </c>
      <c r="BN63" s="81">
        <f t="shared" si="0"/>
        <v>1112.812493891</v>
      </c>
      <c r="BO63" s="81">
        <f t="shared" si="1"/>
        <v>209.87883984999999</v>
      </c>
      <c r="BP63" s="81">
        <f t="shared" si="2"/>
        <v>12.949512337999998</v>
      </c>
      <c r="BQ63" s="81">
        <f t="shared" si="3"/>
        <v>2.6425188999999998E-2</v>
      </c>
      <c r="BR63" s="81">
        <f t="shared" si="4"/>
        <v>0</v>
      </c>
      <c r="BS63" s="82">
        <f t="shared" si="5"/>
        <v>64.390720770000001</v>
      </c>
    </row>
    <row r="64" spans="1:71" x14ac:dyDescent="0.3">
      <c r="A64" s="204" t="s">
        <v>180</v>
      </c>
      <c r="B64" s="156">
        <v>0</v>
      </c>
      <c r="C64" s="142">
        <v>0</v>
      </c>
      <c r="D64" s="142">
        <v>0</v>
      </c>
      <c r="E64" s="142">
        <v>0</v>
      </c>
      <c r="F64" s="142">
        <v>0</v>
      </c>
      <c r="G64" s="142">
        <v>0</v>
      </c>
      <c r="H64" s="157">
        <v>0</v>
      </c>
      <c r="I64" s="156">
        <v>0</v>
      </c>
      <c r="J64" s="142">
        <v>8066.2830000000004</v>
      </c>
      <c r="K64" s="142">
        <v>0</v>
      </c>
      <c r="L64" s="142">
        <v>0</v>
      </c>
      <c r="M64" s="142">
        <v>0</v>
      </c>
      <c r="N64" s="142">
        <v>0</v>
      </c>
      <c r="O64" s="157">
        <v>0</v>
      </c>
      <c r="P64" s="156">
        <v>0</v>
      </c>
      <c r="Q64" s="142">
        <v>0</v>
      </c>
      <c r="R64" s="142">
        <v>0</v>
      </c>
      <c r="S64" s="142">
        <v>0</v>
      </c>
      <c r="T64" s="142">
        <v>0</v>
      </c>
      <c r="U64" s="142">
        <v>0</v>
      </c>
      <c r="V64" s="157">
        <v>0</v>
      </c>
      <c r="W64" s="156">
        <v>0</v>
      </c>
      <c r="X64" s="142">
        <v>0</v>
      </c>
      <c r="Y64" s="142">
        <v>0</v>
      </c>
      <c r="Z64" s="142">
        <v>0</v>
      </c>
      <c r="AA64" s="142">
        <v>0</v>
      </c>
      <c r="AB64" s="142">
        <v>0</v>
      </c>
      <c r="AC64" s="157">
        <v>0</v>
      </c>
      <c r="AD64" s="156">
        <v>0</v>
      </c>
      <c r="AE64" s="142">
        <v>0</v>
      </c>
      <c r="AF64" s="142">
        <v>0</v>
      </c>
      <c r="AG64" s="142">
        <v>0</v>
      </c>
      <c r="AH64" s="142">
        <v>0</v>
      </c>
      <c r="AI64" s="142">
        <v>0</v>
      </c>
      <c r="AJ64" s="157">
        <v>0</v>
      </c>
      <c r="AK64" s="156">
        <v>0</v>
      </c>
      <c r="AL64" s="142">
        <v>0</v>
      </c>
      <c r="AM64" s="142">
        <v>0</v>
      </c>
      <c r="AN64" s="142">
        <v>0</v>
      </c>
      <c r="AO64" s="142">
        <v>0</v>
      </c>
      <c r="AP64" s="142">
        <v>0</v>
      </c>
      <c r="AQ64" s="157">
        <v>0</v>
      </c>
      <c r="AR64" s="156">
        <v>0</v>
      </c>
      <c r="AS64" s="142">
        <v>0</v>
      </c>
      <c r="AT64" s="142">
        <v>0</v>
      </c>
      <c r="AU64" s="142">
        <v>0</v>
      </c>
      <c r="AV64" s="142">
        <v>0</v>
      </c>
      <c r="AW64" s="142">
        <v>0</v>
      </c>
      <c r="AX64" s="142">
        <v>0</v>
      </c>
      <c r="AY64" s="156">
        <v>0</v>
      </c>
      <c r="AZ64" s="142">
        <v>0</v>
      </c>
      <c r="BA64" s="142">
        <v>0</v>
      </c>
      <c r="BB64" s="142">
        <v>0</v>
      </c>
      <c r="BC64" s="142">
        <v>0</v>
      </c>
      <c r="BD64" s="142">
        <v>0</v>
      </c>
      <c r="BE64" s="157">
        <v>0</v>
      </c>
      <c r="BF64" s="142">
        <v>0</v>
      </c>
      <c r="BG64" s="142">
        <v>8066.2830000000004</v>
      </c>
      <c r="BH64" s="142">
        <v>0</v>
      </c>
      <c r="BI64" s="142">
        <v>0</v>
      </c>
      <c r="BJ64" s="142">
        <v>0</v>
      </c>
      <c r="BK64" s="142">
        <v>0</v>
      </c>
      <c r="BL64" s="142">
        <v>0</v>
      </c>
      <c r="BM64" s="156">
        <f t="shared" si="6"/>
        <v>0</v>
      </c>
      <c r="BN64" s="142">
        <f t="shared" si="0"/>
        <v>8.0662830000000003</v>
      </c>
      <c r="BO64" s="142">
        <f t="shared" si="1"/>
        <v>0</v>
      </c>
      <c r="BP64" s="142">
        <f t="shared" si="2"/>
        <v>0</v>
      </c>
      <c r="BQ64" s="142">
        <f t="shared" si="3"/>
        <v>0</v>
      </c>
      <c r="BR64" s="142">
        <f t="shared" si="4"/>
        <v>0</v>
      </c>
      <c r="BS64" s="157">
        <f t="shared" si="5"/>
        <v>0</v>
      </c>
    </row>
    <row r="65" spans="1:71" x14ac:dyDescent="0.3">
      <c r="A65" s="205" t="s">
        <v>181</v>
      </c>
      <c r="B65" s="160">
        <v>0</v>
      </c>
      <c r="C65" s="155">
        <v>0</v>
      </c>
      <c r="D65" s="155">
        <v>0</v>
      </c>
      <c r="E65" s="155">
        <v>0</v>
      </c>
      <c r="F65" s="155">
        <v>0</v>
      </c>
      <c r="G65" s="155">
        <v>0</v>
      </c>
      <c r="H65" s="161">
        <v>0</v>
      </c>
      <c r="I65" s="160">
        <v>0</v>
      </c>
      <c r="J65" s="155">
        <v>0</v>
      </c>
      <c r="K65" s="155">
        <v>0</v>
      </c>
      <c r="L65" s="155">
        <v>0</v>
      </c>
      <c r="M65" s="155">
        <v>0</v>
      </c>
      <c r="N65" s="155">
        <v>0</v>
      </c>
      <c r="O65" s="161">
        <v>0</v>
      </c>
      <c r="P65" s="160">
        <v>0</v>
      </c>
      <c r="Q65" s="155">
        <v>0</v>
      </c>
      <c r="R65" s="155">
        <v>0</v>
      </c>
      <c r="S65" s="155">
        <v>0</v>
      </c>
      <c r="T65" s="155">
        <v>0</v>
      </c>
      <c r="U65" s="155">
        <v>0</v>
      </c>
      <c r="V65" s="161">
        <v>0</v>
      </c>
      <c r="W65" s="160">
        <v>0</v>
      </c>
      <c r="X65" s="155">
        <v>0</v>
      </c>
      <c r="Y65" s="155">
        <v>0</v>
      </c>
      <c r="Z65" s="155">
        <v>0</v>
      </c>
      <c r="AA65" s="155">
        <v>0</v>
      </c>
      <c r="AB65" s="155">
        <v>0</v>
      </c>
      <c r="AC65" s="161">
        <v>0</v>
      </c>
      <c r="AD65" s="160">
        <v>0</v>
      </c>
      <c r="AE65" s="155">
        <v>7738</v>
      </c>
      <c r="AF65" s="155">
        <v>0</v>
      </c>
      <c r="AG65" s="155">
        <v>0</v>
      </c>
      <c r="AH65" s="155">
        <v>0</v>
      </c>
      <c r="AI65" s="155">
        <v>0</v>
      </c>
      <c r="AJ65" s="161">
        <v>0</v>
      </c>
      <c r="AK65" s="160">
        <v>0</v>
      </c>
      <c r="AL65" s="155">
        <v>0</v>
      </c>
      <c r="AM65" s="155">
        <v>0</v>
      </c>
      <c r="AN65" s="155">
        <v>0</v>
      </c>
      <c r="AO65" s="155">
        <v>0</v>
      </c>
      <c r="AP65" s="155">
        <v>0</v>
      </c>
      <c r="AQ65" s="161">
        <v>0</v>
      </c>
      <c r="AR65" s="160">
        <v>0</v>
      </c>
      <c r="AS65" s="155">
        <v>206.82769999999999</v>
      </c>
      <c r="AT65" s="155">
        <v>23.125499999999999</v>
      </c>
      <c r="AU65" s="155">
        <v>0</v>
      </c>
      <c r="AV65" s="155">
        <v>0</v>
      </c>
      <c r="AW65" s="155">
        <v>0</v>
      </c>
      <c r="AX65" s="155">
        <v>0</v>
      </c>
      <c r="AY65" s="160">
        <v>0</v>
      </c>
      <c r="AZ65" s="155">
        <v>0</v>
      </c>
      <c r="BA65" s="155">
        <v>0</v>
      </c>
      <c r="BB65" s="155">
        <v>0</v>
      </c>
      <c r="BC65" s="155">
        <v>0</v>
      </c>
      <c r="BD65" s="155">
        <v>0</v>
      </c>
      <c r="BE65" s="161">
        <v>0</v>
      </c>
      <c r="BF65" s="155">
        <v>0</v>
      </c>
      <c r="BG65" s="155">
        <v>7944.8276999999998</v>
      </c>
      <c r="BH65" s="155">
        <v>23.125499999999999</v>
      </c>
      <c r="BI65" s="155">
        <v>0</v>
      </c>
      <c r="BJ65" s="155">
        <v>0</v>
      </c>
      <c r="BK65" s="155">
        <v>0</v>
      </c>
      <c r="BL65" s="155">
        <v>0</v>
      </c>
      <c r="BM65" s="160">
        <f t="shared" si="6"/>
        <v>0</v>
      </c>
      <c r="BN65" s="155">
        <f t="shared" si="0"/>
        <v>7.9448276999999994</v>
      </c>
      <c r="BO65" s="155">
        <f t="shared" si="1"/>
        <v>2.31255E-2</v>
      </c>
      <c r="BP65" s="155">
        <f t="shared" si="2"/>
        <v>0</v>
      </c>
      <c r="BQ65" s="155">
        <f t="shared" si="3"/>
        <v>0</v>
      </c>
      <c r="BR65" s="155">
        <f t="shared" si="4"/>
        <v>0</v>
      </c>
      <c r="BS65" s="161">
        <f t="shared" si="5"/>
        <v>0</v>
      </c>
    </row>
    <row r="66" spans="1:71" x14ac:dyDescent="0.3">
      <c r="A66" s="204" t="s">
        <v>182</v>
      </c>
      <c r="B66" s="156">
        <v>0</v>
      </c>
      <c r="C66" s="142">
        <v>0</v>
      </c>
      <c r="D66" s="142">
        <v>0</v>
      </c>
      <c r="E66" s="142">
        <v>0</v>
      </c>
      <c r="F66" s="142">
        <v>0</v>
      </c>
      <c r="G66" s="142">
        <v>0</v>
      </c>
      <c r="H66" s="157">
        <v>0</v>
      </c>
      <c r="I66" s="156">
        <v>0</v>
      </c>
      <c r="J66" s="142">
        <v>1473.683</v>
      </c>
      <c r="K66" s="142">
        <v>0</v>
      </c>
      <c r="L66" s="142">
        <v>0</v>
      </c>
      <c r="M66" s="142">
        <v>0</v>
      </c>
      <c r="N66" s="142">
        <v>0</v>
      </c>
      <c r="O66" s="157">
        <v>0</v>
      </c>
      <c r="P66" s="156">
        <v>0</v>
      </c>
      <c r="Q66" s="142">
        <v>0</v>
      </c>
      <c r="R66" s="142">
        <v>0</v>
      </c>
      <c r="S66" s="142">
        <v>5.5</v>
      </c>
      <c r="T66" s="142">
        <v>0</v>
      </c>
      <c r="U66" s="142">
        <v>0</v>
      </c>
      <c r="V66" s="157">
        <v>0</v>
      </c>
      <c r="W66" s="156">
        <v>0</v>
      </c>
      <c r="X66" s="142">
        <v>0</v>
      </c>
      <c r="Y66" s="142">
        <v>0</v>
      </c>
      <c r="Z66" s="142">
        <v>0</v>
      </c>
      <c r="AA66" s="142">
        <v>0</v>
      </c>
      <c r="AB66" s="142">
        <v>0</v>
      </c>
      <c r="AC66" s="157">
        <v>0</v>
      </c>
      <c r="AD66" s="156">
        <v>0</v>
      </c>
      <c r="AE66" s="142">
        <v>0</v>
      </c>
      <c r="AF66" s="142">
        <v>0</v>
      </c>
      <c r="AG66" s="142">
        <v>0</v>
      </c>
      <c r="AH66" s="142">
        <v>0</v>
      </c>
      <c r="AI66" s="142">
        <v>0</v>
      </c>
      <c r="AJ66" s="157">
        <v>0</v>
      </c>
      <c r="AK66" s="156">
        <v>0</v>
      </c>
      <c r="AL66" s="142">
        <v>0</v>
      </c>
      <c r="AM66" s="142">
        <v>0</v>
      </c>
      <c r="AN66" s="142">
        <v>458.48948999999999</v>
      </c>
      <c r="AO66" s="142">
        <v>0</v>
      </c>
      <c r="AP66" s="142">
        <v>0</v>
      </c>
      <c r="AQ66" s="157">
        <v>0</v>
      </c>
      <c r="AR66" s="156">
        <v>0</v>
      </c>
      <c r="AS66" s="142">
        <v>1161.676183</v>
      </c>
      <c r="AT66" s="142">
        <v>3.5375999999999999</v>
      </c>
      <c r="AU66" s="142">
        <v>0</v>
      </c>
      <c r="AV66" s="142">
        <v>26</v>
      </c>
      <c r="AW66" s="142">
        <v>0</v>
      </c>
      <c r="AX66" s="142">
        <v>0</v>
      </c>
      <c r="AY66" s="156">
        <v>0</v>
      </c>
      <c r="AZ66" s="142">
        <v>0</v>
      </c>
      <c r="BA66" s="142">
        <v>0</v>
      </c>
      <c r="BB66" s="142">
        <v>0</v>
      </c>
      <c r="BC66" s="142">
        <v>0</v>
      </c>
      <c r="BD66" s="142">
        <v>0</v>
      </c>
      <c r="BE66" s="157">
        <v>0</v>
      </c>
      <c r="BF66" s="142">
        <v>0</v>
      </c>
      <c r="BG66" s="142">
        <v>2635.359183</v>
      </c>
      <c r="BH66" s="142">
        <v>3.5375999999999999</v>
      </c>
      <c r="BI66" s="142">
        <v>463.98948999999999</v>
      </c>
      <c r="BJ66" s="142">
        <v>26</v>
      </c>
      <c r="BK66" s="142">
        <v>0</v>
      </c>
      <c r="BL66" s="142">
        <v>0</v>
      </c>
      <c r="BM66" s="156">
        <f t="shared" si="6"/>
        <v>0</v>
      </c>
      <c r="BN66" s="142">
        <f t="shared" si="0"/>
        <v>2.6353591829999998</v>
      </c>
      <c r="BO66" s="142">
        <f t="shared" si="1"/>
        <v>3.5375999999999997E-3</v>
      </c>
      <c r="BP66" s="142">
        <f t="shared" si="2"/>
        <v>0.46398949</v>
      </c>
      <c r="BQ66" s="142">
        <f t="shared" si="3"/>
        <v>2.5999999999999999E-2</v>
      </c>
      <c r="BR66" s="142">
        <f t="shared" si="4"/>
        <v>0</v>
      </c>
      <c r="BS66" s="157">
        <f t="shared" si="5"/>
        <v>0</v>
      </c>
    </row>
    <row r="67" spans="1:71" x14ac:dyDescent="0.3">
      <c r="A67" s="205" t="s">
        <v>183</v>
      </c>
      <c r="B67" s="160">
        <v>0</v>
      </c>
      <c r="C67" s="155">
        <v>0</v>
      </c>
      <c r="D67" s="155">
        <v>0</v>
      </c>
      <c r="E67" s="155">
        <v>0</v>
      </c>
      <c r="F67" s="155">
        <v>0</v>
      </c>
      <c r="G67" s="155">
        <v>0</v>
      </c>
      <c r="H67" s="161">
        <v>0</v>
      </c>
      <c r="I67" s="160">
        <v>0</v>
      </c>
      <c r="J67" s="155">
        <v>1508</v>
      </c>
      <c r="K67" s="155">
        <v>0</v>
      </c>
      <c r="L67" s="155">
        <v>0</v>
      </c>
      <c r="M67" s="155">
        <v>0</v>
      </c>
      <c r="N67" s="155">
        <v>0</v>
      </c>
      <c r="O67" s="161">
        <v>0</v>
      </c>
      <c r="P67" s="160">
        <v>0</v>
      </c>
      <c r="Q67" s="155">
        <v>0</v>
      </c>
      <c r="R67" s="155">
        <v>0</v>
      </c>
      <c r="S67" s="155">
        <v>6342.0659999999998</v>
      </c>
      <c r="T67" s="155">
        <v>0</v>
      </c>
      <c r="U67" s="155">
        <v>0</v>
      </c>
      <c r="V67" s="161">
        <v>0</v>
      </c>
      <c r="W67" s="160">
        <v>0</v>
      </c>
      <c r="X67" s="155">
        <v>0</v>
      </c>
      <c r="Y67" s="155">
        <v>0</v>
      </c>
      <c r="Z67" s="155">
        <v>0</v>
      </c>
      <c r="AA67" s="155">
        <v>0</v>
      </c>
      <c r="AB67" s="155">
        <v>0</v>
      </c>
      <c r="AC67" s="161">
        <v>0</v>
      </c>
      <c r="AD67" s="160">
        <v>0</v>
      </c>
      <c r="AE67" s="155">
        <v>0</v>
      </c>
      <c r="AF67" s="155">
        <v>0</v>
      </c>
      <c r="AG67" s="155">
        <v>0</v>
      </c>
      <c r="AH67" s="155">
        <v>0</v>
      </c>
      <c r="AI67" s="155">
        <v>0</v>
      </c>
      <c r="AJ67" s="161">
        <v>0</v>
      </c>
      <c r="AK67" s="160">
        <v>0</v>
      </c>
      <c r="AL67" s="155">
        <v>1077005.6451960001</v>
      </c>
      <c r="AM67" s="155">
        <v>55003.351280000003</v>
      </c>
      <c r="AN67" s="155">
        <v>6143.4568479999989</v>
      </c>
      <c r="AO67" s="155">
        <v>0</v>
      </c>
      <c r="AP67" s="155">
        <v>0</v>
      </c>
      <c r="AQ67" s="161">
        <v>61664.384899999997</v>
      </c>
      <c r="AR67" s="160">
        <v>0</v>
      </c>
      <c r="AS67" s="155">
        <v>1399.9757999999999</v>
      </c>
      <c r="AT67" s="155">
        <v>0</v>
      </c>
      <c r="AU67" s="155">
        <v>0</v>
      </c>
      <c r="AV67" s="155">
        <v>0.42518899999999998</v>
      </c>
      <c r="AW67" s="155">
        <v>0</v>
      </c>
      <c r="AX67" s="155">
        <v>0</v>
      </c>
      <c r="AY67" s="160">
        <v>0</v>
      </c>
      <c r="AZ67" s="155">
        <v>0</v>
      </c>
      <c r="BA67" s="155">
        <v>0</v>
      </c>
      <c r="BB67" s="155">
        <v>0</v>
      </c>
      <c r="BC67" s="155">
        <v>0</v>
      </c>
      <c r="BD67" s="155">
        <v>0</v>
      </c>
      <c r="BE67" s="161">
        <v>0</v>
      </c>
      <c r="BF67" s="155">
        <v>0</v>
      </c>
      <c r="BG67" s="155">
        <v>1079913.620996</v>
      </c>
      <c r="BH67" s="155">
        <v>55003.351280000003</v>
      </c>
      <c r="BI67" s="155">
        <v>12485.522847999999</v>
      </c>
      <c r="BJ67" s="155">
        <v>0.42518899999999998</v>
      </c>
      <c r="BK67" s="155">
        <v>0</v>
      </c>
      <c r="BL67" s="155">
        <v>61664.384899999997</v>
      </c>
      <c r="BM67" s="160">
        <f t="shared" si="6"/>
        <v>0</v>
      </c>
      <c r="BN67" s="155">
        <f t="shared" si="0"/>
        <v>1079.913620996</v>
      </c>
      <c r="BO67" s="155">
        <f t="shared" si="1"/>
        <v>55.003351280000004</v>
      </c>
      <c r="BP67" s="155">
        <f t="shared" si="2"/>
        <v>12.485522847999999</v>
      </c>
      <c r="BQ67" s="155">
        <f t="shared" si="3"/>
        <v>4.2518899999999997E-4</v>
      </c>
      <c r="BR67" s="155">
        <f t="shared" si="4"/>
        <v>0</v>
      </c>
      <c r="BS67" s="161">
        <f t="shared" si="5"/>
        <v>61.664384899999995</v>
      </c>
    </row>
    <row r="68" spans="1:71" x14ac:dyDescent="0.3">
      <c r="A68" s="204" t="s">
        <v>184</v>
      </c>
      <c r="B68" s="156">
        <v>0</v>
      </c>
      <c r="C68" s="142">
        <v>0</v>
      </c>
      <c r="D68" s="142">
        <v>0</v>
      </c>
      <c r="E68" s="142">
        <v>0</v>
      </c>
      <c r="F68" s="142">
        <v>0</v>
      </c>
      <c r="G68" s="142">
        <v>0</v>
      </c>
      <c r="H68" s="157">
        <v>0</v>
      </c>
      <c r="I68" s="156">
        <v>0</v>
      </c>
      <c r="J68" s="142">
        <v>0</v>
      </c>
      <c r="K68" s="142">
        <v>0</v>
      </c>
      <c r="L68" s="142">
        <v>0</v>
      </c>
      <c r="M68" s="142">
        <v>0</v>
      </c>
      <c r="N68" s="142">
        <v>0</v>
      </c>
      <c r="O68" s="157">
        <v>0</v>
      </c>
      <c r="P68" s="156">
        <v>0</v>
      </c>
      <c r="Q68" s="142">
        <v>0</v>
      </c>
      <c r="R68" s="142">
        <v>0</v>
      </c>
      <c r="S68" s="142">
        <v>0</v>
      </c>
      <c r="T68" s="142">
        <v>0</v>
      </c>
      <c r="U68" s="142">
        <v>0</v>
      </c>
      <c r="V68" s="157">
        <v>0</v>
      </c>
      <c r="W68" s="156">
        <v>0</v>
      </c>
      <c r="X68" s="142">
        <v>0</v>
      </c>
      <c r="Y68" s="142">
        <v>0</v>
      </c>
      <c r="Z68" s="142">
        <v>0</v>
      </c>
      <c r="AA68" s="142">
        <v>0</v>
      </c>
      <c r="AB68" s="142">
        <v>0</v>
      </c>
      <c r="AC68" s="157">
        <v>0</v>
      </c>
      <c r="AD68" s="156">
        <v>0</v>
      </c>
      <c r="AE68" s="142">
        <v>0</v>
      </c>
      <c r="AF68" s="142">
        <v>0</v>
      </c>
      <c r="AG68" s="142">
        <v>0</v>
      </c>
      <c r="AH68" s="142">
        <v>0</v>
      </c>
      <c r="AI68" s="142">
        <v>0</v>
      </c>
      <c r="AJ68" s="157">
        <v>0</v>
      </c>
      <c r="AK68" s="156">
        <v>0</v>
      </c>
      <c r="AL68" s="142">
        <v>119</v>
      </c>
      <c r="AM68" s="142">
        <v>0</v>
      </c>
      <c r="AN68" s="142">
        <v>0</v>
      </c>
      <c r="AO68" s="142">
        <v>0</v>
      </c>
      <c r="AP68" s="142">
        <v>0</v>
      </c>
      <c r="AQ68" s="157">
        <v>0</v>
      </c>
      <c r="AR68" s="156">
        <v>0</v>
      </c>
      <c r="AS68" s="142">
        <v>0</v>
      </c>
      <c r="AT68" s="142">
        <v>159.55009999999999</v>
      </c>
      <c r="AU68" s="142">
        <v>0</v>
      </c>
      <c r="AV68" s="142">
        <v>0</v>
      </c>
      <c r="AW68" s="142">
        <v>0</v>
      </c>
      <c r="AX68" s="142">
        <v>0</v>
      </c>
      <c r="AY68" s="156">
        <v>0</v>
      </c>
      <c r="AZ68" s="142">
        <v>0</v>
      </c>
      <c r="BA68" s="142">
        <v>0</v>
      </c>
      <c r="BB68" s="142">
        <v>0</v>
      </c>
      <c r="BC68" s="142">
        <v>0</v>
      </c>
      <c r="BD68" s="142">
        <v>0</v>
      </c>
      <c r="BE68" s="157">
        <v>0</v>
      </c>
      <c r="BF68" s="142">
        <v>0</v>
      </c>
      <c r="BG68" s="142">
        <v>119</v>
      </c>
      <c r="BH68" s="142">
        <v>159.55009999999999</v>
      </c>
      <c r="BI68" s="142">
        <v>0</v>
      </c>
      <c r="BJ68" s="142">
        <v>0</v>
      </c>
      <c r="BK68" s="142">
        <v>0</v>
      </c>
      <c r="BL68" s="142">
        <v>0</v>
      </c>
      <c r="BM68" s="156">
        <f t="shared" si="6"/>
        <v>0</v>
      </c>
      <c r="BN68" s="142">
        <f t="shared" ref="BN68:BN131" si="7">BG68/1000</f>
        <v>0.11899999999999999</v>
      </c>
      <c r="BO68" s="142">
        <f t="shared" ref="BO68:BO131" si="8">BH68/1000</f>
        <v>0.15955009999999997</v>
      </c>
      <c r="BP68" s="142">
        <f t="shared" ref="BP68:BP131" si="9">BI68/1000</f>
        <v>0</v>
      </c>
      <c r="BQ68" s="142">
        <f t="shared" ref="BQ68:BQ131" si="10">BJ68/1000</f>
        <v>0</v>
      </c>
      <c r="BR68" s="142">
        <f t="shared" ref="BR68:BR131" si="11">BK68/1000</f>
        <v>0</v>
      </c>
      <c r="BS68" s="157">
        <f t="shared" ref="BS68:BS131" si="12">BL68/1000</f>
        <v>0</v>
      </c>
    </row>
    <row r="69" spans="1:71" x14ac:dyDescent="0.3">
      <c r="A69" s="205" t="s">
        <v>185</v>
      </c>
      <c r="B69" s="160">
        <v>0</v>
      </c>
      <c r="C69" s="155">
        <v>0</v>
      </c>
      <c r="D69" s="155">
        <v>0</v>
      </c>
      <c r="E69" s="155">
        <v>0</v>
      </c>
      <c r="F69" s="155">
        <v>0</v>
      </c>
      <c r="G69" s="155">
        <v>0</v>
      </c>
      <c r="H69" s="161">
        <v>0</v>
      </c>
      <c r="I69" s="160">
        <v>0</v>
      </c>
      <c r="J69" s="155">
        <v>0</v>
      </c>
      <c r="K69" s="155">
        <v>0</v>
      </c>
      <c r="L69" s="155">
        <v>0</v>
      </c>
      <c r="M69" s="155">
        <v>0</v>
      </c>
      <c r="N69" s="155">
        <v>0</v>
      </c>
      <c r="O69" s="161">
        <v>0</v>
      </c>
      <c r="P69" s="160">
        <v>0</v>
      </c>
      <c r="Q69" s="155">
        <v>0</v>
      </c>
      <c r="R69" s="155">
        <v>0</v>
      </c>
      <c r="S69" s="155">
        <v>0</v>
      </c>
      <c r="T69" s="155">
        <v>0</v>
      </c>
      <c r="U69" s="155">
        <v>0</v>
      </c>
      <c r="V69" s="161">
        <v>0</v>
      </c>
      <c r="W69" s="160">
        <v>0</v>
      </c>
      <c r="X69" s="155">
        <v>0</v>
      </c>
      <c r="Y69" s="155">
        <v>0</v>
      </c>
      <c r="Z69" s="155">
        <v>0</v>
      </c>
      <c r="AA69" s="155">
        <v>0</v>
      </c>
      <c r="AB69" s="155">
        <v>0</v>
      </c>
      <c r="AC69" s="161">
        <v>0</v>
      </c>
      <c r="AD69" s="160">
        <v>0</v>
      </c>
      <c r="AE69" s="155">
        <v>0</v>
      </c>
      <c r="AF69" s="155">
        <v>0</v>
      </c>
      <c r="AG69" s="155">
        <v>0</v>
      </c>
      <c r="AH69" s="155">
        <v>0</v>
      </c>
      <c r="AI69" s="155">
        <v>0</v>
      </c>
      <c r="AJ69" s="161">
        <v>0</v>
      </c>
      <c r="AK69" s="160">
        <v>0</v>
      </c>
      <c r="AL69" s="155">
        <v>11295</v>
      </c>
      <c r="AM69" s="155">
        <v>0</v>
      </c>
      <c r="AN69" s="155">
        <v>0</v>
      </c>
      <c r="AO69" s="155">
        <v>0</v>
      </c>
      <c r="AP69" s="155">
        <v>0</v>
      </c>
      <c r="AQ69" s="161">
        <v>0</v>
      </c>
      <c r="AR69" s="160">
        <v>0</v>
      </c>
      <c r="AS69" s="155">
        <v>2646.4030119999998</v>
      </c>
      <c r="AT69" s="155">
        <v>0</v>
      </c>
      <c r="AU69" s="155">
        <v>0</v>
      </c>
      <c r="AV69" s="155">
        <v>0</v>
      </c>
      <c r="AW69" s="155">
        <v>0</v>
      </c>
      <c r="AX69" s="155">
        <v>0</v>
      </c>
      <c r="AY69" s="160">
        <v>0</v>
      </c>
      <c r="AZ69" s="155">
        <v>0</v>
      </c>
      <c r="BA69" s="155">
        <v>0</v>
      </c>
      <c r="BB69" s="155">
        <v>0</v>
      </c>
      <c r="BC69" s="155">
        <v>0</v>
      </c>
      <c r="BD69" s="155">
        <v>0</v>
      </c>
      <c r="BE69" s="161">
        <v>0</v>
      </c>
      <c r="BF69" s="155">
        <v>0</v>
      </c>
      <c r="BG69" s="155">
        <v>13941.403011999999</v>
      </c>
      <c r="BH69" s="155">
        <v>0</v>
      </c>
      <c r="BI69" s="155">
        <v>0</v>
      </c>
      <c r="BJ69" s="155">
        <v>0</v>
      </c>
      <c r="BK69" s="155">
        <v>0</v>
      </c>
      <c r="BL69" s="155">
        <v>0</v>
      </c>
      <c r="BM69" s="160">
        <f t="shared" ref="BM69:BM132" si="13">BF69/1000</f>
        <v>0</v>
      </c>
      <c r="BN69" s="155">
        <f t="shared" si="7"/>
        <v>13.941403011999999</v>
      </c>
      <c r="BO69" s="155">
        <f t="shared" si="8"/>
        <v>0</v>
      </c>
      <c r="BP69" s="155">
        <f t="shared" si="9"/>
        <v>0</v>
      </c>
      <c r="BQ69" s="155">
        <f t="shared" si="10"/>
        <v>0</v>
      </c>
      <c r="BR69" s="155">
        <f t="shared" si="11"/>
        <v>0</v>
      </c>
      <c r="BS69" s="161">
        <f t="shared" si="12"/>
        <v>0</v>
      </c>
    </row>
    <row r="70" spans="1:71" x14ac:dyDescent="0.3">
      <c r="A70" s="204" t="s">
        <v>186</v>
      </c>
      <c r="B70" s="156">
        <v>0</v>
      </c>
      <c r="C70" s="142">
        <v>0</v>
      </c>
      <c r="D70" s="142">
        <v>0</v>
      </c>
      <c r="E70" s="142">
        <v>0</v>
      </c>
      <c r="F70" s="142">
        <v>0</v>
      </c>
      <c r="G70" s="142">
        <v>0</v>
      </c>
      <c r="H70" s="157">
        <v>0</v>
      </c>
      <c r="I70" s="156">
        <v>0</v>
      </c>
      <c r="J70" s="142">
        <v>0</v>
      </c>
      <c r="K70" s="142">
        <v>0</v>
      </c>
      <c r="L70" s="142">
        <v>0</v>
      </c>
      <c r="M70" s="142">
        <v>0</v>
      </c>
      <c r="N70" s="142">
        <v>0</v>
      </c>
      <c r="O70" s="157">
        <v>0</v>
      </c>
      <c r="P70" s="156">
        <v>0</v>
      </c>
      <c r="Q70" s="142">
        <v>0</v>
      </c>
      <c r="R70" s="142">
        <v>0</v>
      </c>
      <c r="S70" s="142">
        <v>0</v>
      </c>
      <c r="T70" s="142">
        <v>0</v>
      </c>
      <c r="U70" s="142">
        <v>0</v>
      </c>
      <c r="V70" s="157">
        <v>0</v>
      </c>
      <c r="W70" s="156">
        <v>0</v>
      </c>
      <c r="X70" s="142">
        <v>0</v>
      </c>
      <c r="Y70" s="142">
        <v>0</v>
      </c>
      <c r="Z70" s="142">
        <v>0</v>
      </c>
      <c r="AA70" s="142">
        <v>0</v>
      </c>
      <c r="AB70" s="142">
        <v>0</v>
      </c>
      <c r="AC70" s="157">
        <v>0</v>
      </c>
      <c r="AD70" s="156">
        <v>0</v>
      </c>
      <c r="AE70" s="142">
        <v>0</v>
      </c>
      <c r="AF70" s="142">
        <v>0</v>
      </c>
      <c r="AG70" s="142">
        <v>0</v>
      </c>
      <c r="AH70" s="142">
        <v>0</v>
      </c>
      <c r="AI70" s="142">
        <v>0</v>
      </c>
      <c r="AJ70" s="157">
        <v>0</v>
      </c>
      <c r="AK70" s="156">
        <v>0</v>
      </c>
      <c r="AL70" s="142">
        <v>192</v>
      </c>
      <c r="AM70" s="142">
        <v>154649.28537</v>
      </c>
      <c r="AN70" s="142">
        <v>0</v>
      </c>
      <c r="AO70" s="142">
        <v>0</v>
      </c>
      <c r="AP70" s="142">
        <v>0</v>
      </c>
      <c r="AQ70" s="157">
        <v>2726.3358699999999</v>
      </c>
      <c r="AR70" s="156">
        <v>0</v>
      </c>
      <c r="AS70" s="142">
        <v>0</v>
      </c>
      <c r="AT70" s="142">
        <v>39.99</v>
      </c>
      <c r="AU70" s="142">
        <v>0</v>
      </c>
      <c r="AV70" s="142">
        <v>0</v>
      </c>
      <c r="AW70" s="142">
        <v>0</v>
      </c>
      <c r="AX70" s="142">
        <v>0</v>
      </c>
      <c r="AY70" s="156">
        <v>0</v>
      </c>
      <c r="AZ70" s="142">
        <v>0</v>
      </c>
      <c r="BA70" s="142">
        <v>0</v>
      </c>
      <c r="BB70" s="142">
        <v>0</v>
      </c>
      <c r="BC70" s="142">
        <v>0</v>
      </c>
      <c r="BD70" s="142">
        <v>0</v>
      </c>
      <c r="BE70" s="157">
        <v>0</v>
      </c>
      <c r="BF70" s="142">
        <v>0</v>
      </c>
      <c r="BG70" s="142">
        <v>192</v>
      </c>
      <c r="BH70" s="142">
        <v>154689.27536999999</v>
      </c>
      <c r="BI70" s="142">
        <v>0</v>
      </c>
      <c r="BJ70" s="142">
        <v>0</v>
      </c>
      <c r="BK70" s="142">
        <v>0</v>
      </c>
      <c r="BL70" s="142">
        <v>2726.3358699999999</v>
      </c>
      <c r="BM70" s="156">
        <f t="shared" si="13"/>
        <v>0</v>
      </c>
      <c r="BN70" s="142">
        <f t="shared" si="7"/>
        <v>0.192</v>
      </c>
      <c r="BO70" s="142">
        <f t="shared" si="8"/>
        <v>154.68927536999999</v>
      </c>
      <c r="BP70" s="142">
        <f t="shared" si="9"/>
        <v>0</v>
      </c>
      <c r="BQ70" s="142">
        <f t="shared" si="10"/>
        <v>0</v>
      </c>
      <c r="BR70" s="142">
        <f t="shared" si="11"/>
        <v>0</v>
      </c>
      <c r="BS70" s="157">
        <f t="shared" si="12"/>
        <v>2.7263358699999998</v>
      </c>
    </row>
    <row r="71" spans="1:71" x14ac:dyDescent="0.3">
      <c r="A71" s="26" t="s">
        <v>84</v>
      </c>
      <c r="B71" s="80">
        <v>0</v>
      </c>
      <c r="C71" s="81">
        <v>0</v>
      </c>
      <c r="D71" s="81">
        <v>0</v>
      </c>
      <c r="E71" s="81">
        <v>0</v>
      </c>
      <c r="F71" s="81">
        <v>0</v>
      </c>
      <c r="G71" s="81">
        <v>0</v>
      </c>
      <c r="H71" s="82">
        <v>0</v>
      </c>
      <c r="I71" s="80">
        <v>0</v>
      </c>
      <c r="J71" s="81">
        <v>101634.423</v>
      </c>
      <c r="K71" s="81">
        <v>38</v>
      </c>
      <c r="L71" s="81">
        <v>0</v>
      </c>
      <c r="M71" s="81">
        <v>0</v>
      </c>
      <c r="N71" s="81">
        <v>1157</v>
      </c>
      <c r="O71" s="82">
        <v>0</v>
      </c>
      <c r="P71" s="80">
        <v>0</v>
      </c>
      <c r="Q71" s="81">
        <v>1</v>
      </c>
      <c r="R71" s="81">
        <v>1767381.2814849997</v>
      </c>
      <c r="S71" s="81">
        <v>264005.81518199999</v>
      </c>
      <c r="T71" s="81">
        <v>241978.97028099993</v>
      </c>
      <c r="U71" s="81">
        <v>712.68666500000006</v>
      </c>
      <c r="V71" s="82">
        <v>0</v>
      </c>
      <c r="W71" s="80">
        <v>0</v>
      </c>
      <c r="X71" s="81">
        <v>20.420000000000002</v>
      </c>
      <c r="Y71" s="81">
        <v>18110.529999999977</v>
      </c>
      <c r="Z71" s="81">
        <v>0</v>
      </c>
      <c r="AA71" s="81">
        <v>54517.285789999994</v>
      </c>
      <c r="AB71" s="81">
        <v>0</v>
      </c>
      <c r="AC71" s="82">
        <v>0</v>
      </c>
      <c r="AD71" s="80">
        <v>0</v>
      </c>
      <c r="AE71" s="81">
        <v>900</v>
      </c>
      <c r="AF71" s="81">
        <v>485362.25241000007</v>
      </c>
      <c r="AG71" s="81">
        <v>109320.33991000001</v>
      </c>
      <c r="AH71" s="81">
        <v>128</v>
      </c>
      <c r="AI71" s="81">
        <v>0</v>
      </c>
      <c r="AJ71" s="82">
        <v>0</v>
      </c>
      <c r="AK71" s="80">
        <v>0</v>
      </c>
      <c r="AL71" s="81">
        <v>64954.043845999993</v>
      </c>
      <c r="AM71" s="81">
        <v>120595.25272120694</v>
      </c>
      <c r="AN71" s="81">
        <v>2261.0960900000005</v>
      </c>
      <c r="AO71" s="81">
        <v>35583.855933400002</v>
      </c>
      <c r="AP71" s="81">
        <v>0</v>
      </c>
      <c r="AQ71" s="82">
        <v>119888.64388</v>
      </c>
      <c r="AR71" s="80">
        <v>0</v>
      </c>
      <c r="AS71" s="81">
        <v>626866.03687100008</v>
      </c>
      <c r="AT71" s="81">
        <v>494830.69566465239</v>
      </c>
      <c r="AU71" s="81">
        <v>668509.55258913385</v>
      </c>
      <c r="AV71" s="81">
        <v>1641781.1626211463</v>
      </c>
      <c r="AW71" s="81">
        <v>4.0363739999999897</v>
      </c>
      <c r="AX71" s="81">
        <v>0</v>
      </c>
      <c r="AY71" s="80">
        <v>0</v>
      </c>
      <c r="AZ71" s="81">
        <v>0</v>
      </c>
      <c r="BA71" s="81">
        <v>0</v>
      </c>
      <c r="BB71" s="81">
        <v>0</v>
      </c>
      <c r="BC71" s="81">
        <v>0</v>
      </c>
      <c r="BD71" s="81">
        <v>0</v>
      </c>
      <c r="BE71" s="82">
        <v>0</v>
      </c>
      <c r="BF71" s="81">
        <v>0</v>
      </c>
      <c r="BG71" s="81">
        <v>794375.92371699994</v>
      </c>
      <c r="BH71" s="81">
        <v>2886318.0122808586</v>
      </c>
      <c r="BI71" s="81">
        <v>1044096.8037711338</v>
      </c>
      <c r="BJ71" s="81">
        <v>1973989.2746255463</v>
      </c>
      <c r="BK71" s="81">
        <v>1873.723039</v>
      </c>
      <c r="BL71" s="81">
        <v>119888.64388</v>
      </c>
      <c r="BM71" s="80">
        <f t="shared" si="13"/>
        <v>0</v>
      </c>
      <c r="BN71" s="81">
        <f t="shared" si="7"/>
        <v>794.37592371699998</v>
      </c>
      <c r="BO71" s="81">
        <f t="shared" si="8"/>
        <v>2886.3180122808585</v>
      </c>
      <c r="BP71" s="81">
        <f t="shared" si="9"/>
        <v>1044.0968037711339</v>
      </c>
      <c r="BQ71" s="81">
        <f t="shared" si="10"/>
        <v>1973.9892746255464</v>
      </c>
      <c r="BR71" s="81">
        <f t="shared" si="11"/>
        <v>1.8737230389999999</v>
      </c>
      <c r="BS71" s="82">
        <f t="shared" si="12"/>
        <v>119.88864388</v>
      </c>
    </row>
    <row r="72" spans="1:71" x14ac:dyDescent="0.3">
      <c r="A72" s="204" t="s">
        <v>208</v>
      </c>
      <c r="B72" s="156">
        <v>0</v>
      </c>
      <c r="C72" s="142">
        <v>0</v>
      </c>
      <c r="D72" s="142">
        <v>0</v>
      </c>
      <c r="E72" s="142">
        <v>0</v>
      </c>
      <c r="F72" s="142">
        <v>0</v>
      </c>
      <c r="G72" s="142">
        <v>0</v>
      </c>
      <c r="H72" s="157">
        <v>0</v>
      </c>
      <c r="I72" s="156">
        <v>0</v>
      </c>
      <c r="J72" s="142">
        <v>0</v>
      </c>
      <c r="K72" s="142">
        <v>0</v>
      </c>
      <c r="L72" s="142">
        <v>0</v>
      </c>
      <c r="M72" s="142">
        <v>0</v>
      </c>
      <c r="N72" s="142">
        <v>0</v>
      </c>
      <c r="O72" s="157">
        <v>0</v>
      </c>
      <c r="P72" s="156">
        <v>0</v>
      </c>
      <c r="Q72" s="142">
        <v>0</v>
      </c>
      <c r="R72" s="142">
        <v>0</v>
      </c>
      <c r="S72" s="142">
        <v>0</v>
      </c>
      <c r="T72" s="142">
        <v>0</v>
      </c>
      <c r="U72" s="142">
        <v>0</v>
      </c>
      <c r="V72" s="157">
        <v>0</v>
      </c>
      <c r="W72" s="156">
        <v>0</v>
      </c>
      <c r="X72" s="142">
        <v>0</v>
      </c>
      <c r="Y72" s="142">
        <v>0</v>
      </c>
      <c r="Z72" s="142">
        <v>0</v>
      </c>
      <c r="AA72" s="142">
        <v>0</v>
      </c>
      <c r="AB72" s="142">
        <v>0</v>
      </c>
      <c r="AC72" s="157">
        <v>0</v>
      </c>
      <c r="AD72" s="156">
        <v>0</v>
      </c>
      <c r="AE72" s="142">
        <v>0</v>
      </c>
      <c r="AF72" s="142">
        <v>0</v>
      </c>
      <c r="AG72" s="142">
        <v>0</v>
      </c>
      <c r="AH72" s="142">
        <v>0</v>
      </c>
      <c r="AI72" s="142">
        <v>0</v>
      </c>
      <c r="AJ72" s="157">
        <v>0</v>
      </c>
      <c r="AK72" s="156">
        <v>0</v>
      </c>
      <c r="AL72" s="142">
        <v>112.47816600000002</v>
      </c>
      <c r="AM72" s="142">
        <v>0</v>
      </c>
      <c r="AN72" s="142">
        <v>0</v>
      </c>
      <c r="AO72" s="142">
        <v>9.4002979999999994</v>
      </c>
      <c r="AP72" s="142">
        <v>0</v>
      </c>
      <c r="AQ72" s="157">
        <v>0</v>
      </c>
      <c r="AR72" s="156">
        <v>0</v>
      </c>
      <c r="AS72" s="142">
        <v>0</v>
      </c>
      <c r="AT72" s="142">
        <v>0</v>
      </c>
      <c r="AU72" s="142">
        <v>0</v>
      </c>
      <c r="AV72" s="142">
        <v>0</v>
      </c>
      <c r="AW72" s="142">
        <v>0</v>
      </c>
      <c r="AX72" s="142">
        <v>0</v>
      </c>
      <c r="AY72" s="156">
        <v>0</v>
      </c>
      <c r="AZ72" s="142">
        <v>0</v>
      </c>
      <c r="BA72" s="142">
        <v>0</v>
      </c>
      <c r="BB72" s="142">
        <v>0</v>
      </c>
      <c r="BC72" s="142">
        <v>0</v>
      </c>
      <c r="BD72" s="142">
        <v>0</v>
      </c>
      <c r="BE72" s="157">
        <v>0</v>
      </c>
      <c r="BF72" s="142">
        <v>0</v>
      </c>
      <c r="BG72" s="142">
        <v>112.47816600000002</v>
      </c>
      <c r="BH72" s="142">
        <v>0</v>
      </c>
      <c r="BI72" s="142">
        <v>0</v>
      </c>
      <c r="BJ72" s="142">
        <v>9.4002979999999994</v>
      </c>
      <c r="BK72" s="142">
        <v>0</v>
      </c>
      <c r="BL72" s="142">
        <v>0</v>
      </c>
      <c r="BM72" s="156">
        <f t="shared" si="13"/>
        <v>0</v>
      </c>
      <c r="BN72" s="142">
        <f t="shared" si="7"/>
        <v>0.11247816600000002</v>
      </c>
      <c r="BO72" s="142">
        <f t="shared" si="8"/>
        <v>0</v>
      </c>
      <c r="BP72" s="142">
        <f t="shared" si="9"/>
        <v>0</v>
      </c>
      <c r="BQ72" s="142">
        <f t="shared" si="10"/>
        <v>9.4002979999999996E-3</v>
      </c>
      <c r="BR72" s="142">
        <f t="shared" si="11"/>
        <v>0</v>
      </c>
      <c r="BS72" s="157">
        <f t="shared" si="12"/>
        <v>0</v>
      </c>
    </row>
    <row r="73" spans="1:71" x14ac:dyDescent="0.3">
      <c r="A73" s="205" t="s">
        <v>209</v>
      </c>
      <c r="B73" s="160">
        <v>0</v>
      </c>
      <c r="C73" s="155">
        <v>0</v>
      </c>
      <c r="D73" s="155">
        <v>0</v>
      </c>
      <c r="E73" s="155">
        <v>0</v>
      </c>
      <c r="F73" s="155">
        <v>0</v>
      </c>
      <c r="G73" s="155">
        <v>0</v>
      </c>
      <c r="H73" s="161">
        <v>0</v>
      </c>
      <c r="I73" s="160">
        <v>0</v>
      </c>
      <c r="J73" s="155">
        <v>0</v>
      </c>
      <c r="K73" s="155">
        <v>0</v>
      </c>
      <c r="L73" s="155">
        <v>0</v>
      </c>
      <c r="M73" s="155">
        <v>0</v>
      </c>
      <c r="N73" s="155">
        <v>0</v>
      </c>
      <c r="O73" s="161">
        <v>0</v>
      </c>
      <c r="P73" s="160">
        <v>0</v>
      </c>
      <c r="Q73" s="155">
        <v>0</v>
      </c>
      <c r="R73" s="155">
        <v>0</v>
      </c>
      <c r="S73" s="155">
        <v>0</v>
      </c>
      <c r="T73" s="155">
        <v>0</v>
      </c>
      <c r="U73" s="155">
        <v>0</v>
      </c>
      <c r="V73" s="161">
        <v>0</v>
      </c>
      <c r="W73" s="160">
        <v>0</v>
      </c>
      <c r="X73" s="155">
        <v>0</v>
      </c>
      <c r="Y73" s="155">
        <v>0</v>
      </c>
      <c r="Z73" s="155">
        <v>0</v>
      </c>
      <c r="AA73" s="155">
        <v>0</v>
      </c>
      <c r="AB73" s="155">
        <v>0</v>
      </c>
      <c r="AC73" s="161">
        <v>0</v>
      </c>
      <c r="AD73" s="160">
        <v>0</v>
      </c>
      <c r="AE73" s="155">
        <v>0</v>
      </c>
      <c r="AF73" s="155">
        <v>0</v>
      </c>
      <c r="AG73" s="155">
        <v>0</v>
      </c>
      <c r="AH73" s="155">
        <v>0</v>
      </c>
      <c r="AI73" s="155">
        <v>0</v>
      </c>
      <c r="AJ73" s="161">
        <v>0</v>
      </c>
      <c r="AK73" s="160">
        <v>0</v>
      </c>
      <c r="AL73" s="155">
        <v>0</v>
      </c>
      <c r="AM73" s="155">
        <v>0</v>
      </c>
      <c r="AN73" s="155">
        <v>0</v>
      </c>
      <c r="AO73" s="155">
        <v>0</v>
      </c>
      <c r="AP73" s="155">
        <v>0</v>
      </c>
      <c r="AQ73" s="161">
        <v>0</v>
      </c>
      <c r="AR73" s="160">
        <v>0</v>
      </c>
      <c r="AS73" s="155">
        <v>0</v>
      </c>
      <c r="AT73" s="155">
        <v>0</v>
      </c>
      <c r="AU73" s="155">
        <v>2.69</v>
      </c>
      <c r="AV73" s="155">
        <v>0</v>
      </c>
      <c r="AW73" s="155">
        <v>0</v>
      </c>
      <c r="AX73" s="155">
        <v>0</v>
      </c>
      <c r="AY73" s="160">
        <v>0</v>
      </c>
      <c r="AZ73" s="155">
        <v>0</v>
      </c>
      <c r="BA73" s="155">
        <v>0</v>
      </c>
      <c r="BB73" s="155">
        <v>0</v>
      </c>
      <c r="BC73" s="155">
        <v>0</v>
      </c>
      <c r="BD73" s="155">
        <v>0</v>
      </c>
      <c r="BE73" s="161">
        <v>0</v>
      </c>
      <c r="BF73" s="155">
        <v>0</v>
      </c>
      <c r="BG73" s="155">
        <v>0</v>
      </c>
      <c r="BH73" s="155">
        <v>0</v>
      </c>
      <c r="BI73" s="155">
        <v>2.69</v>
      </c>
      <c r="BJ73" s="155">
        <v>0</v>
      </c>
      <c r="BK73" s="155">
        <v>0</v>
      </c>
      <c r="BL73" s="155">
        <v>0</v>
      </c>
      <c r="BM73" s="160">
        <f t="shared" si="13"/>
        <v>0</v>
      </c>
      <c r="BN73" s="155">
        <f t="shared" si="7"/>
        <v>0</v>
      </c>
      <c r="BO73" s="155">
        <f t="shared" si="8"/>
        <v>0</v>
      </c>
      <c r="BP73" s="155">
        <f t="shared" si="9"/>
        <v>2.6900000000000001E-3</v>
      </c>
      <c r="BQ73" s="155">
        <f t="shared" si="10"/>
        <v>0</v>
      </c>
      <c r="BR73" s="155">
        <f t="shared" si="11"/>
        <v>0</v>
      </c>
      <c r="BS73" s="161">
        <f t="shared" si="12"/>
        <v>0</v>
      </c>
    </row>
    <row r="74" spans="1:71" x14ac:dyDescent="0.3">
      <c r="A74" s="204" t="s">
        <v>210</v>
      </c>
      <c r="B74" s="156">
        <v>0</v>
      </c>
      <c r="C74" s="142">
        <v>0</v>
      </c>
      <c r="D74" s="142">
        <v>0</v>
      </c>
      <c r="E74" s="142">
        <v>0</v>
      </c>
      <c r="F74" s="142">
        <v>0</v>
      </c>
      <c r="G74" s="142">
        <v>0</v>
      </c>
      <c r="H74" s="157">
        <v>0</v>
      </c>
      <c r="I74" s="156">
        <v>0</v>
      </c>
      <c r="J74" s="142">
        <v>0</v>
      </c>
      <c r="K74" s="142">
        <v>0</v>
      </c>
      <c r="L74" s="142">
        <v>0</v>
      </c>
      <c r="M74" s="142">
        <v>0</v>
      </c>
      <c r="N74" s="142">
        <v>0</v>
      </c>
      <c r="O74" s="157">
        <v>0</v>
      </c>
      <c r="P74" s="156">
        <v>0</v>
      </c>
      <c r="Q74" s="142">
        <v>0</v>
      </c>
      <c r="R74" s="142">
        <v>3365.3653979999999</v>
      </c>
      <c r="S74" s="142">
        <v>169.50642999999999</v>
      </c>
      <c r="T74" s="142">
        <v>36574.795570000002</v>
      </c>
      <c r="U74" s="142">
        <v>0</v>
      </c>
      <c r="V74" s="157">
        <v>0</v>
      </c>
      <c r="W74" s="156">
        <v>0</v>
      </c>
      <c r="X74" s="142">
        <v>0</v>
      </c>
      <c r="Y74" s="142">
        <v>0</v>
      </c>
      <c r="Z74" s="142">
        <v>0</v>
      </c>
      <c r="AA74" s="142">
        <v>13618.769789999997</v>
      </c>
      <c r="AB74" s="142">
        <v>0</v>
      </c>
      <c r="AC74" s="157">
        <v>0</v>
      </c>
      <c r="AD74" s="156">
        <v>0</v>
      </c>
      <c r="AE74" s="142">
        <v>0</v>
      </c>
      <c r="AF74" s="142">
        <v>2938</v>
      </c>
      <c r="AG74" s="142">
        <v>45.561860000000003</v>
      </c>
      <c r="AH74" s="142">
        <v>0</v>
      </c>
      <c r="AI74" s="142">
        <v>0</v>
      </c>
      <c r="AJ74" s="157">
        <v>0</v>
      </c>
      <c r="AK74" s="156">
        <v>0</v>
      </c>
      <c r="AL74" s="142">
        <v>0</v>
      </c>
      <c r="AM74" s="142">
        <v>0</v>
      </c>
      <c r="AN74" s="142">
        <v>0</v>
      </c>
      <c r="AO74" s="142">
        <v>0</v>
      </c>
      <c r="AP74" s="142">
        <v>0</v>
      </c>
      <c r="AQ74" s="157">
        <v>0</v>
      </c>
      <c r="AR74" s="156">
        <v>0</v>
      </c>
      <c r="AS74" s="142">
        <v>0</v>
      </c>
      <c r="AT74" s="142">
        <v>442.08600000000001</v>
      </c>
      <c r="AU74" s="142">
        <v>1061.71</v>
      </c>
      <c r="AV74" s="142">
        <v>3718.0944</v>
      </c>
      <c r="AW74" s="142">
        <v>0</v>
      </c>
      <c r="AX74" s="142">
        <v>0</v>
      </c>
      <c r="AY74" s="156">
        <v>0</v>
      </c>
      <c r="AZ74" s="142">
        <v>0</v>
      </c>
      <c r="BA74" s="142">
        <v>0</v>
      </c>
      <c r="BB74" s="142">
        <v>0</v>
      </c>
      <c r="BC74" s="142">
        <v>0</v>
      </c>
      <c r="BD74" s="142">
        <v>0</v>
      </c>
      <c r="BE74" s="157">
        <v>0</v>
      </c>
      <c r="BF74" s="142">
        <v>0</v>
      </c>
      <c r="BG74" s="142">
        <v>0</v>
      </c>
      <c r="BH74" s="142">
        <v>6745.4513980000002</v>
      </c>
      <c r="BI74" s="142">
        <v>1276.77829</v>
      </c>
      <c r="BJ74" s="142">
        <v>53911.659760000002</v>
      </c>
      <c r="BK74" s="142">
        <v>0</v>
      </c>
      <c r="BL74" s="142">
        <v>0</v>
      </c>
      <c r="BM74" s="156">
        <f t="shared" si="13"/>
        <v>0</v>
      </c>
      <c r="BN74" s="142">
        <f t="shared" si="7"/>
        <v>0</v>
      </c>
      <c r="BO74" s="142">
        <f t="shared" si="8"/>
        <v>6.7454513980000002</v>
      </c>
      <c r="BP74" s="142">
        <f t="shared" si="9"/>
        <v>1.27677829</v>
      </c>
      <c r="BQ74" s="142">
        <f t="shared" si="10"/>
        <v>53.911659759999999</v>
      </c>
      <c r="BR74" s="142">
        <f t="shared" si="11"/>
        <v>0</v>
      </c>
      <c r="BS74" s="157">
        <f t="shared" si="12"/>
        <v>0</v>
      </c>
    </row>
    <row r="75" spans="1:71" x14ac:dyDescent="0.3">
      <c r="A75" s="205" t="s">
        <v>211</v>
      </c>
      <c r="B75" s="160">
        <v>0</v>
      </c>
      <c r="C75" s="155">
        <v>0</v>
      </c>
      <c r="D75" s="155">
        <v>0</v>
      </c>
      <c r="E75" s="155">
        <v>0</v>
      </c>
      <c r="F75" s="155">
        <v>0</v>
      </c>
      <c r="G75" s="155">
        <v>0</v>
      </c>
      <c r="H75" s="161">
        <v>0</v>
      </c>
      <c r="I75" s="160">
        <v>0</v>
      </c>
      <c r="J75" s="155">
        <v>0</v>
      </c>
      <c r="K75" s="155">
        <v>0</v>
      </c>
      <c r="L75" s="155">
        <v>0</v>
      </c>
      <c r="M75" s="155">
        <v>0</v>
      </c>
      <c r="N75" s="155">
        <v>0</v>
      </c>
      <c r="O75" s="161">
        <v>0</v>
      </c>
      <c r="P75" s="160">
        <v>0</v>
      </c>
      <c r="Q75" s="155">
        <v>0</v>
      </c>
      <c r="R75" s="155">
        <v>0</v>
      </c>
      <c r="S75" s="155">
        <v>0</v>
      </c>
      <c r="T75" s="155">
        <v>0</v>
      </c>
      <c r="U75" s="155">
        <v>0</v>
      </c>
      <c r="V75" s="161">
        <v>0</v>
      </c>
      <c r="W75" s="160">
        <v>0</v>
      </c>
      <c r="X75" s="155">
        <v>0</v>
      </c>
      <c r="Y75" s="155">
        <v>0</v>
      </c>
      <c r="Z75" s="155">
        <v>0</v>
      </c>
      <c r="AA75" s="155">
        <v>0</v>
      </c>
      <c r="AB75" s="155">
        <v>0</v>
      </c>
      <c r="AC75" s="161">
        <v>0</v>
      </c>
      <c r="AD75" s="160">
        <v>0</v>
      </c>
      <c r="AE75" s="155">
        <v>0</v>
      </c>
      <c r="AF75" s="155">
        <v>0</v>
      </c>
      <c r="AG75" s="155">
        <v>0</v>
      </c>
      <c r="AH75" s="155">
        <v>0</v>
      </c>
      <c r="AI75" s="155">
        <v>0</v>
      </c>
      <c r="AJ75" s="161">
        <v>0</v>
      </c>
      <c r="AK75" s="160">
        <v>0</v>
      </c>
      <c r="AL75" s="155">
        <v>0</v>
      </c>
      <c r="AM75" s="155">
        <v>0</v>
      </c>
      <c r="AN75" s="155">
        <v>0</v>
      </c>
      <c r="AO75" s="155">
        <v>0</v>
      </c>
      <c r="AP75" s="155">
        <v>0</v>
      </c>
      <c r="AQ75" s="161">
        <v>0</v>
      </c>
      <c r="AR75" s="160">
        <v>0</v>
      </c>
      <c r="AS75" s="155">
        <v>0</v>
      </c>
      <c r="AT75" s="155">
        <v>60.000700000000002</v>
      </c>
      <c r="AU75" s="155">
        <v>327.67425599999899</v>
      </c>
      <c r="AV75" s="155">
        <v>0</v>
      </c>
      <c r="AW75" s="155">
        <v>0</v>
      </c>
      <c r="AX75" s="155">
        <v>0</v>
      </c>
      <c r="AY75" s="160">
        <v>0</v>
      </c>
      <c r="AZ75" s="155">
        <v>0</v>
      </c>
      <c r="BA75" s="155">
        <v>0</v>
      </c>
      <c r="BB75" s="155">
        <v>0</v>
      </c>
      <c r="BC75" s="155">
        <v>0</v>
      </c>
      <c r="BD75" s="155">
        <v>0</v>
      </c>
      <c r="BE75" s="161">
        <v>0</v>
      </c>
      <c r="BF75" s="155">
        <v>0</v>
      </c>
      <c r="BG75" s="155">
        <v>0</v>
      </c>
      <c r="BH75" s="155">
        <v>60.000700000000002</v>
      </c>
      <c r="BI75" s="155">
        <v>327.67425599999899</v>
      </c>
      <c r="BJ75" s="155">
        <v>0</v>
      </c>
      <c r="BK75" s="155">
        <v>0</v>
      </c>
      <c r="BL75" s="155">
        <v>0</v>
      </c>
      <c r="BM75" s="160">
        <f t="shared" si="13"/>
        <v>0</v>
      </c>
      <c r="BN75" s="155">
        <f t="shared" si="7"/>
        <v>0</v>
      </c>
      <c r="BO75" s="155">
        <f t="shared" si="8"/>
        <v>6.0000700000000004E-2</v>
      </c>
      <c r="BP75" s="155">
        <f t="shared" si="9"/>
        <v>0.327674255999999</v>
      </c>
      <c r="BQ75" s="155">
        <f t="shared" si="10"/>
        <v>0</v>
      </c>
      <c r="BR75" s="155">
        <f t="shared" si="11"/>
        <v>0</v>
      </c>
      <c r="BS75" s="161">
        <f t="shared" si="12"/>
        <v>0</v>
      </c>
    </row>
    <row r="76" spans="1:71" x14ac:dyDescent="0.3">
      <c r="A76" s="204" t="s">
        <v>212</v>
      </c>
      <c r="B76" s="156">
        <v>0</v>
      </c>
      <c r="C76" s="142">
        <v>0</v>
      </c>
      <c r="D76" s="142">
        <v>0</v>
      </c>
      <c r="E76" s="142">
        <v>0</v>
      </c>
      <c r="F76" s="142">
        <v>0</v>
      </c>
      <c r="G76" s="142">
        <v>0</v>
      </c>
      <c r="H76" s="157">
        <v>0</v>
      </c>
      <c r="I76" s="156">
        <v>0</v>
      </c>
      <c r="J76" s="142">
        <v>0</v>
      </c>
      <c r="K76" s="142">
        <v>0</v>
      </c>
      <c r="L76" s="142">
        <v>0</v>
      </c>
      <c r="M76" s="142">
        <v>0</v>
      </c>
      <c r="N76" s="142">
        <v>0</v>
      </c>
      <c r="O76" s="157">
        <v>0</v>
      </c>
      <c r="P76" s="156">
        <v>0</v>
      </c>
      <c r="Q76" s="142">
        <v>0</v>
      </c>
      <c r="R76" s="142">
        <v>14690.9</v>
      </c>
      <c r="S76" s="142">
        <v>254.67809599999998</v>
      </c>
      <c r="T76" s="142">
        <v>73313.3</v>
      </c>
      <c r="U76" s="142">
        <v>2</v>
      </c>
      <c r="V76" s="157">
        <v>0</v>
      </c>
      <c r="W76" s="156">
        <v>0</v>
      </c>
      <c r="X76" s="142">
        <v>0</v>
      </c>
      <c r="Y76" s="142">
        <v>0</v>
      </c>
      <c r="Z76" s="142">
        <v>0</v>
      </c>
      <c r="AA76" s="142">
        <v>0</v>
      </c>
      <c r="AB76" s="142">
        <v>0</v>
      </c>
      <c r="AC76" s="157">
        <v>0</v>
      </c>
      <c r="AD76" s="156">
        <v>0</v>
      </c>
      <c r="AE76" s="142">
        <v>0</v>
      </c>
      <c r="AF76" s="142">
        <v>159</v>
      </c>
      <c r="AG76" s="142">
        <v>258</v>
      </c>
      <c r="AH76" s="142">
        <v>0</v>
      </c>
      <c r="AI76" s="142">
        <v>0</v>
      </c>
      <c r="AJ76" s="157">
        <v>0</v>
      </c>
      <c r="AK76" s="156">
        <v>0</v>
      </c>
      <c r="AL76" s="142">
        <v>17803.014555999998</v>
      </c>
      <c r="AM76" s="142">
        <v>102.284041</v>
      </c>
      <c r="AN76" s="142">
        <v>0</v>
      </c>
      <c r="AO76" s="142">
        <v>102.95634700000001</v>
      </c>
      <c r="AP76" s="142">
        <v>0</v>
      </c>
      <c r="AQ76" s="157">
        <v>1562.50109</v>
      </c>
      <c r="AR76" s="156">
        <v>0</v>
      </c>
      <c r="AS76" s="142">
        <v>105042.98320000005</v>
      </c>
      <c r="AT76" s="142">
        <v>15937.849362097393</v>
      </c>
      <c r="AU76" s="142">
        <v>3517.7116628118001</v>
      </c>
      <c r="AV76" s="142">
        <v>25698.0661072</v>
      </c>
      <c r="AW76" s="142">
        <v>0</v>
      </c>
      <c r="AX76" s="142">
        <v>0</v>
      </c>
      <c r="AY76" s="156">
        <v>0</v>
      </c>
      <c r="AZ76" s="142">
        <v>0</v>
      </c>
      <c r="BA76" s="142">
        <v>0</v>
      </c>
      <c r="BB76" s="142">
        <v>0</v>
      </c>
      <c r="BC76" s="142">
        <v>0</v>
      </c>
      <c r="BD76" s="142">
        <v>0</v>
      </c>
      <c r="BE76" s="157">
        <v>0</v>
      </c>
      <c r="BF76" s="142">
        <v>0</v>
      </c>
      <c r="BG76" s="142">
        <v>122845.99775600004</v>
      </c>
      <c r="BH76" s="142">
        <v>30890.033403097394</v>
      </c>
      <c r="BI76" s="142">
        <v>4030.3897588118002</v>
      </c>
      <c r="BJ76" s="142">
        <v>99114.32245420001</v>
      </c>
      <c r="BK76" s="142">
        <v>2</v>
      </c>
      <c r="BL76" s="142">
        <v>1562.50109</v>
      </c>
      <c r="BM76" s="156">
        <f t="shared" si="13"/>
        <v>0</v>
      </c>
      <c r="BN76" s="142">
        <f t="shared" si="7"/>
        <v>122.84599775600005</v>
      </c>
      <c r="BO76" s="142">
        <f t="shared" si="8"/>
        <v>30.890033403097394</v>
      </c>
      <c r="BP76" s="142">
        <f t="shared" si="9"/>
        <v>4.0303897588118005</v>
      </c>
      <c r="BQ76" s="142">
        <f t="shared" si="10"/>
        <v>99.114322454200007</v>
      </c>
      <c r="BR76" s="142">
        <f t="shared" si="11"/>
        <v>2E-3</v>
      </c>
      <c r="BS76" s="157">
        <f t="shared" si="12"/>
        <v>1.56250109</v>
      </c>
    </row>
    <row r="77" spans="1:71" x14ac:dyDescent="0.3">
      <c r="A77" s="205" t="s">
        <v>213</v>
      </c>
      <c r="B77" s="160">
        <v>0</v>
      </c>
      <c r="C77" s="155">
        <v>0</v>
      </c>
      <c r="D77" s="155">
        <v>0</v>
      </c>
      <c r="E77" s="155">
        <v>0</v>
      </c>
      <c r="F77" s="155">
        <v>0</v>
      </c>
      <c r="G77" s="155">
        <v>0</v>
      </c>
      <c r="H77" s="161">
        <v>0</v>
      </c>
      <c r="I77" s="160">
        <v>0</v>
      </c>
      <c r="J77" s="155">
        <v>0</v>
      </c>
      <c r="K77" s="155">
        <v>0</v>
      </c>
      <c r="L77" s="155">
        <v>0</v>
      </c>
      <c r="M77" s="155">
        <v>0</v>
      </c>
      <c r="N77" s="155">
        <v>0</v>
      </c>
      <c r="O77" s="161">
        <v>0</v>
      </c>
      <c r="P77" s="160">
        <v>0</v>
      </c>
      <c r="Q77" s="155">
        <v>0</v>
      </c>
      <c r="R77" s="155">
        <v>288</v>
      </c>
      <c r="S77" s="155">
        <v>0</v>
      </c>
      <c r="T77" s="155">
        <v>0</v>
      </c>
      <c r="U77" s="155">
        <v>0</v>
      </c>
      <c r="V77" s="161">
        <v>0</v>
      </c>
      <c r="W77" s="160">
        <v>0</v>
      </c>
      <c r="X77" s="155">
        <v>0</v>
      </c>
      <c r="Y77" s="155">
        <v>36.950000000000003</v>
      </c>
      <c r="Z77" s="155">
        <v>0</v>
      </c>
      <c r="AA77" s="155">
        <v>0</v>
      </c>
      <c r="AB77" s="155">
        <v>0</v>
      </c>
      <c r="AC77" s="161">
        <v>0</v>
      </c>
      <c r="AD77" s="160">
        <v>0</v>
      </c>
      <c r="AE77" s="155">
        <v>0</v>
      </c>
      <c r="AF77" s="155">
        <v>0</v>
      </c>
      <c r="AG77" s="155">
        <v>0</v>
      </c>
      <c r="AH77" s="155">
        <v>0</v>
      </c>
      <c r="AI77" s="155">
        <v>0</v>
      </c>
      <c r="AJ77" s="161">
        <v>0</v>
      </c>
      <c r="AK77" s="160">
        <v>0</v>
      </c>
      <c r="AL77" s="155">
        <v>0</v>
      </c>
      <c r="AM77" s="155">
        <v>0</v>
      </c>
      <c r="AN77" s="155">
        <v>0</v>
      </c>
      <c r="AO77" s="155">
        <v>0</v>
      </c>
      <c r="AP77" s="155">
        <v>0</v>
      </c>
      <c r="AQ77" s="161">
        <v>0</v>
      </c>
      <c r="AR77" s="160">
        <v>0</v>
      </c>
      <c r="AS77" s="155">
        <v>0</v>
      </c>
      <c r="AT77" s="155">
        <v>0</v>
      </c>
      <c r="AU77" s="155">
        <v>0</v>
      </c>
      <c r="AV77" s="155">
        <v>0</v>
      </c>
      <c r="AW77" s="155">
        <v>0</v>
      </c>
      <c r="AX77" s="155">
        <v>0</v>
      </c>
      <c r="AY77" s="160">
        <v>0</v>
      </c>
      <c r="AZ77" s="155">
        <v>0</v>
      </c>
      <c r="BA77" s="155">
        <v>0</v>
      </c>
      <c r="BB77" s="155">
        <v>0</v>
      </c>
      <c r="BC77" s="155">
        <v>0</v>
      </c>
      <c r="BD77" s="155">
        <v>0</v>
      </c>
      <c r="BE77" s="161">
        <v>0</v>
      </c>
      <c r="BF77" s="155">
        <v>0</v>
      </c>
      <c r="BG77" s="155">
        <v>0</v>
      </c>
      <c r="BH77" s="155">
        <v>324.95</v>
      </c>
      <c r="BI77" s="155">
        <v>0</v>
      </c>
      <c r="BJ77" s="155">
        <v>0</v>
      </c>
      <c r="BK77" s="155">
        <v>0</v>
      </c>
      <c r="BL77" s="155">
        <v>0</v>
      </c>
      <c r="BM77" s="160">
        <f t="shared" si="13"/>
        <v>0</v>
      </c>
      <c r="BN77" s="155">
        <f t="shared" si="7"/>
        <v>0</v>
      </c>
      <c r="BO77" s="155">
        <f t="shared" si="8"/>
        <v>0.32494999999999996</v>
      </c>
      <c r="BP77" s="155">
        <f t="shared" si="9"/>
        <v>0</v>
      </c>
      <c r="BQ77" s="155">
        <f t="shared" si="10"/>
        <v>0</v>
      </c>
      <c r="BR77" s="155">
        <f t="shared" si="11"/>
        <v>0</v>
      </c>
      <c r="BS77" s="161">
        <f t="shared" si="12"/>
        <v>0</v>
      </c>
    </row>
    <row r="78" spans="1:71" x14ac:dyDescent="0.3">
      <c r="A78" s="204" t="s">
        <v>214</v>
      </c>
      <c r="B78" s="156">
        <v>0</v>
      </c>
      <c r="C78" s="142">
        <v>0</v>
      </c>
      <c r="D78" s="142">
        <v>0</v>
      </c>
      <c r="E78" s="142">
        <v>0</v>
      </c>
      <c r="F78" s="142">
        <v>0</v>
      </c>
      <c r="G78" s="142">
        <v>0</v>
      </c>
      <c r="H78" s="157">
        <v>0</v>
      </c>
      <c r="I78" s="156">
        <v>0</v>
      </c>
      <c r="J78" s="142">
        <v>2394.5740000000001</v>
      </c>
      <c r="K78" s="142">
        <v>0</v>
      </c>
      <c r="L78" s="142">
        <v>0</v>
      </c>
      <c r="M78" s="142">
        <v>0</v>
      </c>
      <c r="N78" s="142">
        <v>0</v>
      </c>
      <c r="O78" s="157">
        <v>0</v>
      </c>
      <c r="P78" s="156">
        <v>0</v>
      </c>
      <c r="Q78" s="142">
        <v>0</v>
      </c>
      <c r="R78" s="142">
        <v>70.7</v>
      </c>
      <c r="S78" s="142">
        <v>0</v>
      </c>
      <c r="T78" s="142">
        <v>0</v>
      </c>
      <c r="U78" s="142">
        <v>0</v>
      </c>
      <c r="V78" s="157">
        <v>0</v>
      </c>
      <c r="W78" s="156">
        <v>0</v>
      </c>
      <c r="X78" s="142">
        <v>0</v>
      </c>
      <c r="Y78" s="142">
        <v>0</v>
      </c>
      <c r="Z78" s="142">
        <v>0</v>
      </c>
      <c r="AA78" s="142">
        <v>0</v>
      </c>
      <c r="AB78" s="142">
        <v>0</v>
      </c>
      <c r="AC78" s="157">
        <v>0</v>
      </c>
      <c r="AD78" s="156">
        <v>0</v>
      </c>
      <c r="AE78" s="142">
        <v>0</v>
      </c>
      <c r="AF78" s="142">
        <v>0</v>
      </c>
      <c r="AG78" s="142">
        <v>0</v>
      </c>
      <c r="AH78" s="142">
        <v>0</v>
      </c>
      <c r="AI78" s="142">
        <v>0</v>
      </c>
      <c r="AJ78" s="157">
        <v>0</v>
      </c>
      <c r="AK78" s="156">
        <v>0</v>
      </c>
      <c r="AL78" s="142">
        <v>4306.4067649999997</v>
      </c>
      <c r="AM78" s="142">
        <v>0</v>
      </c>
      <c r="AN78" s="142">
        <v>240.36729</v>
      </c>
      <c r="AO78" s="142">
        <v>0</v>
      </c>
      <c r="AP78" s="142">
        <v>0</v>
      </c>
      <c r="AQ78" s="157">
        <v>972.12593000000004</v>
      </c>
      <c r="AR78" s="156">
        <v>0</v>
      </c>
      <c r="AS78" s="142">
        <v>1764.3262999999999</v>
      </c>
      <c r="AT78" s="142">
        <v>34.1875</v>
      </c>
      <c r="AU78" s="142">
        <v>0</v>
      </c>
      <c r="AV78" s="142">
        <v>0</v>
      </c>
      <c r="AW78" s="142">
        <v>0</v>
      </c>
      <c r="AX78" s="142">
        <v>0</v>
      </c>
      <c r="AY78" s="156">
        <v>0</v>
      </c>
      <c r="AZ78" s="142">
        <v>0</v>
      </c>
      <c r="BA78" s="142">
        <v>0</v>
      </c>
      <c r="BB78" s="142">
        <v>0</v>
      </c>
      <c r="BC78" s="142">
        <v>0</v>
      </c>
      <c r="BD78" s="142">
        <v>0</v>
      </c>
      <c r="BE78" s="157">
        <v>0</v>
      </c>
      <c r="BF78" s="142">
        <v>0</v>
      </c>
      <c r="BG78" s="142">
        <v>8465.3070650000009</v>
      </c>
      <c r="BH78" s="142">
        <v>104.8875</v>
      </c>
      <c r="BI78" s="142">
        <v>240.36729</v>
      </c>
      <c r="BJ78" s="142">
        <v>0</v>
      </c>
      <c r="BK78" s="142">
        <v>0</v>
      </c>
      <c r="BL78" s="142">
        <v>972.12593000000004</v>
      </c>
      <c r="BM78" s="156">
        <f t="shared" si="13"/>
        <v>0</v>
      </c>
      <c r="BN78" s="142">
        <f t="shared" si="7"/>
        <v>8.4653070650000011</v>
      </c>
      <c r="BO78" s="142">
        <f t="shared" si="8"/>
        <v>0.10488750000000001</v>
      </c>
      <c r="BP78" s="142">
        <f t="shared" si="9"/>
        <v>0.24036728999999998</v>
      </c>
      <c r="BQ78" s="142">
        <f t="shared" si="10"/>
        <v>0</v>
      </c>
      <c r="BR78" s="142">
        <f t="shared" si="11"/>
        <v>0</v>
      </c>
      <c r="BS78" s="157">
        <f t="shared" si="12"/>
        <v>0.97212593000000003</v>
      </c>
    </row>
    <row r="79" spans="1:71" x14ac:dyDescent="0.3">
      <c r="A79" s="205" t="s">
        <v>215</v>
      </c>
      <c r="B79" s="160">
        <v>0</v>
      </c>
      <c r="C79" s="155">
        <v>0</v>
      </c>
      <c r="D79" s="155">
        <v>0</v>
      </c>
      <c r="E79" s="155">
        <v>0</v>
      </c>
      <c r="F79" s="155">
        <v>0</v>
      </c>
      <c r="G79" s="155">
        <v>0</v>
      </c>
      <c r="H79" s="161">
        <v>0</v>
      </c>
      <c r="I79" s="160">
        <v>0</v>
      </c>
      <c r="J79" s="155">
        <v>0</v>
      </c>
      <c r="K79" s="155">
        <v>0</v>
      </c>
      <c r="L79" s="155">
        <v>0</v>
      </c>
      <c r="M79" s="155">
        <v>0</v>
      </c>
      <c r="N79" s="155">
        <v>0</v>
      </c>
      <c r="O79" s="161">
        <v>0</v>
      </c>
      <c r="P79" s="160">
        <v>0</v>
      </c>
      <c r="Q79" s="155">
        <v>0</v>
      </c>
      <c r="R79" s="155">
        <v>32</v>
      </c>
      <c r="S79" s="155">
        <v>0</v>
      </c>
      <c r="T79" s="155">
        <v>0</v>
      </c>
      <c r="U79" s="155">
        <v>0</v>
      </c>
      <c r="V79" s="161">
        <v>0</v>
      </c>
      <c r="W79" s="160">
        <v>0</v>
      </c>
      <c r="X79" s="155">
        <v>0</v>
      </c>
      <c r="Y79" s="155">
        <v>0</v>
      </c>
      <c r="Z79" s="155">
        <v>0</v>
      </c>
      <c r="AA79" s="155">
        <v>0</v>
      </c>
      <c r="AB79" s="155">
        <v>0</v>
      </c>
      <c r="AC79" s="161">
        <v>0</v>
      </c>
      <c r="AD79" s="160">
        <v>0</v>
      </c>
      <c r="AE79" s="155">
        <v>0</v>
      </c>
      <c r="AF79" s="155">
        <v>0</v>
      </c>
      <c r="AG79" s="155">
        <v>0</v>
      </c>
      <c r="AH79" s="155">
        <v>0</v>
      </c>
      <c r="AI79" s="155">
        <v>0</v>
      </c>
      <c r="AJ79" s="161">
        <v>0</v>
      </c>
      <c r="AK79" s="160">
        <v>0</v>
      </c>
      <c r="AL79" s="155">
        <v>0</v>
      </c>
      <c r="AM79" s="155">
        <v>0</v>
      </c>
      <c r="AN79" s="155">
        <v>0</v>
      </c>
      <c r="AO79" s="155">
        <v>0</v>
      </c>
      <c r="AP79" s="155">
        <v>0</v>
      </c>
      <c r="AQ79" s="161">
        <v>0</v>
      </c>
      <c r="AR79" s="160">
        <v>0</v>
      </c>
      <c r="AS79" s="155">
        <v>0</v>
      </c>
      <c r="AT79" s="155">
        <v>224.68009890000002</v>
      </c>
      <c r="AU79" s="155">
        <v>351.36348099999998</v>
      </c>
      <c r="AV79" s="155">
        <v>0.26839999999999997</v>
      </c>
      <c r="AW79" s="155">
        <v>0</v>
      </c>
      <c r="AX79" s="155">
        <v>0</v>
      </c>
      <c r="AY79" s="160">
        <v>0</v>
      </c>
      <c r="AZ79" s="155">
        <v>0</v>
      </c>
      <c r="BA79" s="155">
        <v>0</v>
      </c>
      <c r="BB79" s="155">
        <v>0</v>
      </c>
      <c r="BC79" s="155">
        <v>0</v>
      </c>
      <c r="BD79" s="155">
        <v>0</v>
      </c>
      <c r="BE79" s="161">
        <v>0</v>
      </c>
      <c r="BF79" s="155">
        <v>0</v>
      </c>
      <c r="BG79" s="155">
        <v>0</v>
      </c>
      <c r="BH79" s="155">
        <v>256.68009890000002</v>
      </c>
      <c r="BI79" s="155">
        <v>351.36348099999998</v>
      </c>
      <c r="BJ79" s="155">
        <v>0.26839999999999997</v>
      </c>
      <c r="BK79" s="155">
        <v>0</v>
      </c>
      <c r="BL79" s="155">
        <v>0</v>
      </c>
      <c r="BM79" s="160">
        <f t="shared" si="13"/>
        <v>0</v>
      </c>
      <c r="BN79" s="155">
        <f t="shared" si="7"/>
        <v>0</v>
      </c>
      <c r="BO79" s="155">
        <f t="shared" si="8"/>
        <v>0.25668009890000004</v>
      </c>
      <c r="BP79" s="155">
        <f t="shared" si="9"/>
        <v>0.35136348099999998</v>
      </c>
      <c r="BQ79" s="155">
        <f t="shared" si="10"/>
        <v>2.6839999999999996E-4</v>
      </c>
      <c r="BR79" s="155">
        <f t="shared" si="11"/>
        <v>0</v>
      </c>
      <c r="BS79" s="161">
        <f t="shared" si="12"/>
        <v>0</v>
      </c>
    </row>
    <row r="80" spans="1:71" x14ac:dyDescent="0.3">
      <c r="A80" s="204" t="s">
        <v>216</v>
      </c>
      <c r="B80" s="156">
        <v>0</v>
      </c>
      <c r="C80" s="142">
        <v>0</v>
      </c>
      <c r="D80" s="142">
        <v>0</v>
      </c>
      <c r="E80" s="142">
        <v>0</v>
      </c>
      <c r="F80" s="142">
        <v>0</v>
      </c>
      <c r="G80" s="142">
        <v>0</v>
      </c>
      <c r="H80" s="157">
        <v>0</v>
      </c>
      <c r="I80" s="156">
        <v>0</v>
      </c>
      <c r="J80" s="142">
        <v>0</v>
      </c>
      <c r="K80" s="142">
        <v>0</v>
      </c>
      <c r="L80" s="142">
        <v>0</v>
      </c>
      <c r="M80" s="142">
        <v>0</v>
      </c>
      <c r="N80" s="142">
        <v>0</v>
      </c>
      <c r="O80" s="157">
        <v>0</v>
      </c>
      <c r="P80" s="156">
        <v>0</v>
      </c>
      <c r="Q80" s="142">
        <v>0</v>
      </c>
      <c r="R80" s="142">
        <v>12017.605954999999</v>
      </c>
      <c r="S80" s="142">
        <v>7041</v>
      </c>
      <c r="T80" s="142">
        <v>0</v>
      </c>
      <c r="U80" s="142">
        <v>0</v>
      </c>
      <c r="V80" s="157">
        <v>0</v>
      </c>
      <c r="W80" s="156">
        <v>0</v>
      </c>
      <c r="X80" s="142">
        <v>0</v>
      </c>
      <c r="Y80" s="142">
        <v>9.8109999999999999</v>
      </c>
      <c r="Z80" s="142">
        <v>0</v>
      </c>
      <c r="AA80" s="142">
        <v>0</v>
      </c>
      <c r="AB80" s="142">
        <v>0</v>
      </c>
      <c r="AC80" s="157">
        <v>0</v>
      </c>
      <c r="AD80" s="156">
        <v>0</v>
      </c>
      <c r="AE80" s="142">
        <v>0</v>
      </c>
      <c r="AF80" s="142">
        <v>1638.60878</v>
      </c>
      <c r="AG80" s="142">
        <v>0</v>
      </c>
      <c r="AH80" s="142">
        <v>0</v>
      </c>
      <c r="AI80" s="142">
        <v>0</v>
      </c>
      <c r="AJ80" s="157">
        <v>0</v>
      </c>
      <c r="AK80" s="156">
        <v>0</v>
      </c>
      <c r="AL80" s="142">
        <v>0</v>
      </c>
      <c r="AM80" s="142">
        <v>0</v>
      </c>
      <c r="AN80" s="142">
        <v>0</v>
      </c>
      <c r="AO80" s="142">
        <v>0</v>
      </c>
      <c r="AP80" s="142">
        <v>0</v>
      </c>
      <c r="AQ80" s="157">
        <v>0</v>
      </c>
      <c r="AR80" s="156">
        <v>0</v>
      </c>
      <c r="AS80" s="142">
        <v>0</v>
      </c>
      <c r="AT80" s="142">
        <v>482.47819290199897</v>
      </c>
      <c r="AU80" s="142">
        <v>1335.4688053928</v>
      </c>
      <c r="AV80" s="142">
        <v>4613.3921814104006</v>
      </c>
      <c r="AW80" s="142">
        <v>0</v>
      </c>
      <c r="AX80" s="142">
        <v>0</v>
      </c>
      <c r="AY80" s="156">
        <v>0</v>
      </c>
      <c r="AZ80" s="142">
        <v>0</v>
      </c>
      <c r="BA80" s="142">
        <v>0</v>
      </c>
      <c r="BB80" s="142">
        <v>0</v>
      </c>
      <c r="BC80" s="142">
        <v>0</v>
      </c>
      <c r="BD80" s="142">
        <v>0</v>
      </c>
      <c r="BE80" s="157">
        <v>0</v>
      </c>
      <c r="BF80" s="142">
        <v>0</v>
      </c>
      <c r="BG80" s="142">
        <v>0</v>
      </c>
      <c r="BH80" s="142">
        <v>14148.503927901998</v>
      </c>
      <c r="BI80" s="142">
        <v>8376.4688053928003</v>
      </c>
      <c r="BJ80" s="142">
        <v>4613.3921814104006</v>
      </c>
      <c r="BK80" s="142">
        <v>0</v>
      </c>
      <c r="BL80" s="142">
        <v>0</v>
      </c>
      <c r="BM80" s="156">
        <f t="shared" si="13"/>
        <v>0</v>
      </c>
      <c r="BN80" s="142">
        <f t="shared" si="7"/>
        <v>0</v>
      </c>
      <c r="BO80" s="142">
        <f t="shared" si="8"/>
        <v>14.148503927901999</v>
      </c>
      <c r="BP80" s="142">
        <f t="shared" si="9"/>
        <v>8.3764688053928005</v>
      </c>
      <c r="BQ80" s="142">
        <f t="shared" si="10"/>
        <v>4.6133921814104006</v>
      </c>
      <c r="BR80" s="142">
        <f t="shared" si="11"/>
        <v>0</v>
      </c>
      <c r="BS80" s="157">
        <f t="shared" si="12"/>
        <v>0</v>
      </c>
    </row>
    <row r="81" spans="1:71" x14ac:dyDescent="0.3">
      <c r="A81" s="205" t="s">
        <v>217</v>
      </c>
      <c r="B81" s="160">
        <v>0</v>
      </c>
      <c r="C81" s="155">
        <v>0</v>
      </c>
      <c r="D81" s="155">
        <v>0</v>
      </c>
      <c r="E81" s="155">
        <v>0</v>
      </c>
      <c r="F81" s="155">
        <v>0</v>
      </c>
      <c r="G81" s="155">
        <v>0</v>
      </c>
      <c r="H81" s="161">
        <v>0</v>
      </c>
      <c r="I81" s="160">
        <v>0</v>
      </c>
      <c r="J81" s="155">
        <v>0</v>
      </c>
      <c r="K81" s="155">
        <v>38</v>
      </c>
      <c r="L81" s="155">
        <v>0</v>
      </c>
      <c r="M81" s="155">
        <v>0</v>
      </c>
      <c r="N81" s="155">
        <v>1157</v>
      </c>
      <c r="O81" s="161">
        <v>0</v>
      </c>
      <c r="P81" s="160">
        <v>0</v>
      </c>
      <c r="Q81" s="155">
        <v>0</v>
      </c>
      <c r="R81" s="155">
        <v>7340.4079849999998</v>
      </c>
      <c r="S81" s="155">
        <v>3.4</v>
      </c>
      <c r="T81" s="155">
        <v>19.899999999999999</v>
      </c>
      <c r="U81" s="155">
        <v>0</v>
      </c>
      <c r="V81" s="161">
        <v>0</v>
      </c>
      <c r="W81" s="160">
        <v>0</v>
      </c>
      <c r="X81" s="155">
        <v>0</v>
      </c>
      <c r="Y81" s="155">
        <v>0</v>
      </c>
      <c r="Z81" s="155">
        <v>0</v>
      </c>
      <c r="AA81" s="155">
        <v>0</v>
      </c>
      <c r="AB81" s="155">
        <v>0</v>
      </c>
      <c r="AC81" s="161">
        <v>0</v>
      </c>
      <c r="AD81" s="160">
        <v>0</v>
      </c>
      <c r="AE81" s="155">
        <v>0</v>
      </c>
      <c r="AF81" s="155">
        <v>0</v>
      </c>
      <c r="AG81" s="155">
        <v>0</v>
      </c>
      <c r="AH81" s="155">
        <v>0</v>
      </c>
      <c r="AI81" s="155">
        <v>0</v>
      </c>
      <c r="AJ81" s="161">
        <v>0</v>
      </c>
      <c r="AK81" s="160">
        <v>0</v>
      </c>
      <c r="AL81" s="155">
        <v>0</v>
      </c>
      <c r="AM81" s="155">
        <v>2.4748559999999999</v>
      </c>
      <c r="AN81" s="155">
        <v>0</v>
      </c>
      <c r="AO81" s="155">
        <v>0</v>
      </c>
      <c r="AP81" s="155">
        <v>0</v>
      </c>
      <c r="AQ81" s="161">
        <v>0</v>
      </c>
      <c r="AR81" s="160">
        <v>0</v>
      </c>
      <c r="AS81" s="155">
        <v>0</v>
      </c>
      <c r="AT81" s="155">
        <v>34.232132999999898</v>
      </c>
      <c r="AU81" s="155">
        <v>88.780424000000011</v>
      </c>
      <c r="AV81" s="155">
        <v>8333</v>
      </c>
      <c r="AW81" s="155">
        <v>0</v>
      </c>
      <c r="AX81" s="155">
        <v>0</v>
      </c>
      <c r="AY81" s="160">
        <v>0</v>
      </c>
      <c r="AZ81" s="155">
        <v>0</v>
      </c>
      <c r="BA81" s="155">
        <v>0</v>
      </c>
      <c r="BB81" s="155">
        <v>0</v>
      </c>
      <c r="BC81" s="155">
        <v>0</v>
      </c>
      <c r="BD81" s="155">
        <v>0</v>
      </c>
      <c r="BE81" s="161">
        <v>0</v>
      </c>
      <c r="BF81" s="155">
        <v>0</v>
      </c>
      <c r="BG81" s="155">
        <v>0</v>
      </c>
      <c r="BH81" s="155">
        <v>7415.1149740000001</v>
      </c>
      <c r="BI81" s="155">
        <v>92.180424000000016</v>
      </c>
      <c r="BJ81" s="155">
        <v>8352.9</v>
      </c>
      <c r="BK81" s="155">
        <v>1157</v>
      </c>
      <c r="BL81" s="155">
        <v>0</v>
      </c>
      <c r="BM81" s="160">
        <f t="shared" si="13"/>
        <v>0</v>
      </c>
      <c r="BN81" s="155">
        <f t="shared" si="7"/>
        <v>0</v>
      </c>
      <c r="BO81" s="155">
        <f t="shared" si="8"/>
        <v>7.4151149739999997</v>
      </c>
      <c r="BP81" s="155">
        <f t="shared" si="9"/>
        <v>9.2180424000000011E-2</v>
      </c>
      <c r="BQ81" s="155">
        <f t="shared" si="10"/>
        <v>8.3529</v>
      </c>
      <c r="BR81" s="155">
        <f t="shared" si="11"/>
        <v>1.157</v>
      </c>
      <c r="BS81" s="161">
        <f t="shared" si="12"/>
        <v>0</v>
      </c>
    </row>
    <row r="82" spans="1:71" x14ac:dyDescent="0.3">
      <c r="A82" s="204" t="s">
        <v>218</v>
      </c>
      <c r="B82" s="156">
        <v>0</v>
      </c>
      <c r="C82" s="142">
        <v>0</v>
      </c>
      <c r="D82" s="142">
        <v>0</v>
      </c>
      <c r="E82" s="142">
        <v>0</v>
      </c>
      <c r="F82" s="142">
        <v>0</v>
      </c>
      <c r="G82" s="142">
        <v>0</v>
      </c>
      <c r="H82" s="157">
        <v>0</v>
      </c>
      <c r="I82" s="156">
        <v>0</v>
      </c>
      <c r="J82" s="142">
        <v>0</v>
      </c>
      <c r="K82" s="142">
        <v>0</v>
      </c>
      <c r="L82" s="142">
        <v>0</v>
      </c>
      <c r="M82" s="142">
        <v>0</v>
      </c>
      <c r="N82" s="142">
        <v>0</v>
      </c>
      <c r="O82" s="157">
        <v>0</v>
      </c>
      <c r="P82" s="156">
        <v>0</v>
      </c>
      <c r="Q82" s="142">
        <v>0</v>
      </c>
      <c r="R82" s="142">
        <v>0</v>
      </c>
      <c r="S82" s="142">
        <v>0</v>
      </c>
      <c r="T82" s="142">
        <v>0</v>
      </c>
      <c r="U82" s="142">
        <v>0</v>
      </c>
      <c r="V82" s="157">
        <v>0</v>
      </c>
      <c r="W82" s="156">
        <v>0</v>
      </c>
      <c r="X82" s="142">
        <v>0</v>
      </c>
      <c r="Y82" s="142">
        <v>0</v>
      </c>
      <c r="Z82" s="142">
        <v>0</v>
      </c>
      <c r="AA82" s="142">
        <v>0</v>
      </c>
      <c r="AB82" s="142">
        <v>0</v>
      </c>
      <c r="AC82" s="157">
        <v>0</v>
      </c>
      <c r="AD82" s="156">
        <v>0</v>
      </c>
      <c r="AE82" s="142">
        <v>0</v>
      </c>
      <c r="AF82" s="142">
        <v>0</v>
      </c>
      <c r="AG82" s="142">
        <v>0</v>
      </c>
      <c r="AH82" s="142">
        <v>0</v>
      </c>
      <c r="AI82" s="142">
        <v>0</v>
      </c>
      <c r="AJ82" s="157">
        <v>0</v>
      </c>
      <c r="AK82" s="156">
        <v>0</v>
      </c>
      <c r="AL82" s="142">
        <v>0</v>
      </c>
      <c r="AM82" s="142">
        <v>0</v>
      </c>
      <c r="AN82" s="142">
        <v>0</v>
      </c>
      <c r="AO82" s="142">
        <v>0</v>
      </c>
      <c r="AP82" s="142">
        <v>0</v>
      </c>
      <c r="AQ82" s="157">
        <v>0</v>
      </c>
      <c r="AR82" s="156">
        <v>0</v>
      </c>
      <c r="AS82" s="142">
        <v>0</v>
      </c>
      <c r="AT82" s="142">
        <v>200.174486999999</v>
      </c>
      <c r="AU82" s="142">
        <v>0</v>
      </c>
      <c r="AV82" s="142">
        <v>0</v>
      </c>
      <c r="AW82" s="142">
        <v>0</v>
      </c>
      <c r="AX82" s="142">
        <v>0</v>
      </c>
      <c r="AY82" s="156">
        <v>0</v>
      </c>
      <c r="AZ82" s="142">
        <v>0</v>
      </c>
      <c r="BA82" s="142">
        <v>0</v>
      </c>
      <c r="BB82" s="142">
        <v>0</v>
      </c>
      <c r="BC82" s="142">
        <v>0</v>
      </c>
      <c r="BD82" s="142">
        <v>0</v>
      </c>
      <c r="BE82" s="157">
        <v>0</v>
      </c>
      <c r="BF82" s="142">
        <v>0</v>
      </c>
      <c r="BG82" s="142">
        <v>0</v>
      </c>
      <c r="BH82" s="142">
        <v>200.174486999999</v>
      </c>
      <c r="BI82" s="142">
        <v>0</v>
      </c>
      <c r="BJ82" s="142">
        <v>0</v>
      </c>
      <c r="BK82" s="142">
        <v>0</v>
      </c>
      <c r="BL82" s="142">
        <v>0</v>
      </c>
      <c r="BM82" s="156">
        <f t="shared" si="13"/>
        <v>0</v>
      </c>
      <c r="BN82" s="142">
        <f t="shared" si="7"/>
        <v>0</v>
      </c>
      <c r="BO82" s="142">
        <f t="shared" si="8"/>
        <v>0.20017448699999901</v>
      </c>
      <c r="BP82" s="142">
        <f t="shared" si="9"/>
        <v>0</v>
      </c>
      <c r="BQ82" s="142">
        <f t="shared" si="10"/>
        <v>0</v>
      </c>
      <c r="BR82" s="142">
        <f t="shared" si="11"/>
        <v>0</v>
      </c>
      <c r="BS82" s="157">
        <f t="shared" si="12"/>
        <v>0</v>
      </c>
    </row>
    <row r="83" spans="1:71" x14ac:dyDescent="0.3">
      <c r="A83" s="205" t="s">
        <v>219</v>
      </c>
      <c r="B83" s="160">
        <v>0</v>
      </c>
      <c r="C83" s="155">
        <v>0</v>
      </c>
      <c r="D83" s="155">
        <v>0</v>
      </c>
      <c r="E83" s="155">
        <v>0</v>
      </c>
      <c r="F83" s="155">
        <v>0</v>
      </c>
      <c r="G83" s="155">
        <v>0</v>
      </c>
      <c r="H83" s="161">
        <v>0</v>
      </c>
      <c r="I83" s="160">
        <v>0</v>
      </c>
      <c r="J83" s="155">
        <v>0</v>
      </c>
      <c r="K83" s="155">
        <v>0</v>
      </c>
      <c r="L83" s="155">
        <v>0</v>
      </c>
      <c r="M83" s="155">
        <v>0</v>
      </c>
      <c r="N83" s="155">
        <v>0</v>
      </c>
      <c r="O83" s="161">
        <v>0</v>
      </c>
      <c r="P83" s="160">
        <v>0</v>
      </c>
      <c r="Q83" s="155">
        <v>0</v>
      </c>
      <c r="R83" s="155">
        <v>2046.8</v>
      </c>
      <c r="S83" s="155">
        <v>275</v>
      </c>
      <c r="T83" s="155">
        <v>0</v>
      </c>
      <c r="U83" s="155">
        <v>0</v>
      </c>
      <c r="V83" s="161">
        <v>0</v>
      </c>
      <c r="W83" s="160">
        <v>0</v>
      </c>
      <c r="X83" s="155">
        <v>0</v>
      </c>
      <c r="Y83" s="155">
        <v>0</v>
      </c>
      <c r="Z83" s="155">
        <v>0</v>
      </c>
      <c r="AA83" s="155">
        <v>662.95299999999997</v>
      </c>
      <c r="AB83" s="155">
        <v>0</v>
      </c>
      <c r="AC83" s="161">
        <v>0</v>
      </c>
      <c r="AD83" s="160">
        <v>0</v>
      </c>
      <c r="AE83" s="155">
        <v>404</v>
      </c>
      <c r="AF83" s="155">
        <v>0</v>
      </c>
      <c r="AG83" s="155">
        <v>1530</v>
      </c>
      <c r="AH83" s="155">
        <v>0</v>
      </c>
      <c r="AI83" s="155">
        <v>0</v>
      </c>
      <c r="AJ83" s="161">
        <v>0</v>
      </c>
      <c r="AK83" s="160">
        <v>0</v>
      </c>
      <c r="AL83" s="155">
        <v>0</v>
      </c>
      <c r="AM83" s="155">
        <v>0</v>
      </c>
      <c r="AN83" s="155">
        <v>0</v>
      </c>
      <c r="AO83" s="155">
        <v>0</v>
      </c>
      <c r="AP83" s="155">
        <v>0</v>
      </c>
      <c r="AQ83" s="161">
        <v>0</v>
      </c>
      <c r="AR83" s="160">
        <v>0</v>
      </c>
      <c r="AS83" s="155">
        <v>36559.463799999998</v>
      </c>
      <c r="AT83" s="155">
        <v>0</v>
      </c>
      <c r="AU83" s="155">
        <v>0</v>
      </c>
      <c r="AV83" s="155">
        <v>25490</v>
      </c>
      <c r="AW83" s="155">
        <v>4.0363739999999897</v>
      </c>
      <c r="AX83" s="155">
        <v>0</v>
      </c>
      <c r="AY83" s="160">
        <v>0</v>
      </c>
      <c r="AZ83" s="155">
        <v>0</v>
      </c>
      <c r="BA83" s="155">
        <v>0</v>
      </c>
      <c r="BB83" s="155">
        <v>0</v>
      </c>
      <c r="BC83" s="155">
        <v>0</v>
      </c>
      <c r="BD83" s="155">
        <v>0</v>
      </c>
      <c r="BE83" s="161">
        <v>0</v>
      </c>
      <c r="BF83" s="155">
        <v>0</v>
      </c>
      <c r="BG83" s="155">
        <v>36963.463799999998</v>
      </c>
      <c r="BH83" s="155">
        <v>2046.8</v>
      </c>
      <c r="BI83" s="155">
        <v>1805</v>
      </c>
      <c r="BJ83" s="155">
        <v>26152.953000000001</v>
      </c>
      <c r="BK83" s="155">
        <v>4.0363739999999897</v>
      </c>
      <c r="BL83" s="155">
        <v>0</v>
      </c>
      <c r="BM83" s="160">
        <f t="shared" si="13"/>
        <v>0</v>
      </c>
      <c r="BN83" s="155">
        <f t="shared" si="7"/>
        <v>36.9634638</v>
      </c>
      <c r="BO83" s="155">
        <f t="shared" si="8"/>
        <v>2.0468000000000002</v>
      </c>
      <c r="BP83" s="155">
        <f t="shared" si="9"/>
        <v>1.8049999999999999</v>
      </c>
      <c r="BQ83" s="155">
        <f t="shared" si="10"/>
        <v>26.152953</v>
      </c>
      <c r="BR83" s="155">
        <f t="shared" si="11"/>
        <v>4.0363739999999893E-3</v>
      </c>
      <c r="BS83" s="161">
        <f t="shared" si="12"/>
        <v>0</v>
      </c>
    </row>
    <row r="84" spans="1:71" x14ac:dyDescent="0.3">
      <c r="A84" s="204" t="s">
        <v>220</v>
      </c>
      <c r="B84" s="156">
        <v>0</v>
      </c>
      <c r="C84" s="142">
        <v>0</v>
      </c>
      <c r="D84" s="142">
        <v>0</v>
      </c>
      <c r="E84" s="142">
        <v>0</v>
      </c>
      <c r="F84" s="142">
        <v>0</v>
      </c>
      <c r="G84" s="142">
        <v>0</v>
      </c>
      <c r="H84" s="157">
        <v>0</v>
      </c>
      <c r="I84" s="156">
        <v>0</v>
      </c>
      <c r="J84" s="142">
        <v>0</v>
      </c>
      <c r="K84" s="142">
        <v>0</v>
      </c>
      <c r="L84" s="142">
        <v>0</v>
      </c>
      <c r="M84" s="142">
        <v>0</v>
      </c>
      <c r="N84" s="142">
        <v>0</v>
      </c>
      <c r="O84" s="157">
        <v>0</v>
      </c>
      <c r="P84" s="156">
        <v>0</v>
      </c>
      <c r="Q84" s="142">
        <v>0</v>
      </c>
      <c r="R84" s="142">
        <v>179269.26</v>
      </c>
      <c r="S84" s="142">
        <v>1376.6</v>
      </c>
      <c r="T84" s="142">
        <v>19777.7</v>
      </c>
      <c r="U84" s="142">
        <v>0</v>
      </c>
      <c r="V84" s="157">
        <v>0</v>
      </c>
      <c r="W84" s="156">
        <v>0</v>
      </c>
      <c r="X84" s="142">
        <v>0</v>
      </c>
      <c r="Y84" s="142">
        <v>64.176000000000002</v>
      </c>
      <c r="Z84" s="142">
        <v>0</v>
      </c>
      <c r="AA84" s="142">
        <v>0</v>
      </c>
      <c r="AB84" s="142">
        <v>0</v>
      </c>
      <c r="AC84" s="157">
        <v>0</v>
      </c>
      <c r="AD84" s="156">
        <v>0</v>
      </c>
      <c r="AE84" s="142">
        <v>0</v>
      </c>
      <c r="AF84" s="142">
        <v>49</v>
      </c>
      <c r="AG84" s="142">
        <v>0</v>
      </c>
      <c r="AH84" s="142">
        <v>0</v>
      </c>
      <c r="AI84" s="142">
        <v>0</v>
      </c>
      <c r="AJ84" s="157">
        <v>0</v>
      </c>
      <c r="AK84" s="156">
        <v>0</v>
      </c>
      <c r="AL84" s="142">
        <v>0</v>
      </c>
      <c r="AM84" s="142">
        <v>0</v>
      </c>
      <c r="AN84" s="142">
        <v>171.42429999999999</v>
      </c>
      <c r="AO84" s="142">
        <v>0</v>
      </c>
      <c r="AP84" s="142">
        <v>0</v>
      </c>
      <c r="AQ84" s="157">
        <v>0</v>
      </c>
      <c r="AR84" s="156">
        <v>0</v>
      </c>
      <c r="AS84" s="142">
        <v>0</v>
      </c>
      <c r="AT84" s="142">
        <v>15877.239040300001</v>
      </c>
      <c r="AU84" s="142">
        <v>43041.277267399986</v>
      </c>
      <c r="AV84" s="142">
        <v>8951.1539188184997</v>
      </c>
      <c r="AW84" s="142">
        <v>0</v>
      </c>
      <c r="AX84" s="142">
        <v>0</v>
      </c>
      <c r="AY84" s="156">
        <v>0</v>
      </c>
      <c r="AZ84" s="142">
        <v>0</v>
      </c>
      <c r="BA84" s="142">
        <v>0</v>
      </c>
      <c r="BB84" s="142">
        <v>0</v>
      </c>
      <c r="BC84" s="142">
        <v>0</v>
      </c>
      <c r="BD84" s="142">
        <v>0</v>
      </c>
      <c r="BE84" s="157">
        <v>0</v>
      </c>
      <c r="BF84" s="142">
        <v>0</v>
      </c>
      <c r="BG84" s="142">
        <v>0</v>
      </c>
      <c r="BH84" s="142">
        <v>195259.6750403</v>
      </c>
      <c r="BI84" s="142">
        <v>44589.301567399983</v>
      </c>
      <c r="BJ84" s="142">
        <v>28728.853918818502</v>
      </c>
      <c r="BK84" s="142">
        <v>0</v>
      </c>
      <c r="BL84" s="142">
        <v>0</v>
      </c>
      <c r="BM84" s="156">
        <f t="shared" si="13"/>
        <v>0</v>
      </c>
      <c r="BN84" s="142">
        <f t="shared" si="7"/>
        <v>0</v>
      </c>
      <c r="BO84" s="142">
        <f t="shared" si="8"/>
        <v>195.25967504030001</v>
      </c>
      <c r="BP84" s="142">
        <f t="shared" si="9"/>
        <v>44.589301567399986</v>
      </c>
      <c r="BQ84" s="142">
        <f t="shared" si="10"/>
        <v>28.728853918818501</v>
      </c>
      <c r="BR84" s="142">
        <f t="shared" si="11"/>
        <v>0</v>
      </c>
      <c r="BS84" s="157">
        <f t="shared" si="12"/>
        <v>0</v>
      </c>
    </row>
    <row r="85" spans="1:71" x14ac:dyDescent="0.3">
      <c r="A85" s="205" t="s">
        <v>221</v>
      </c>
      <c r="B85" s="160">
        <v>0</v>
      </c>
      <c r="C85" s="155">
        <v>0</v>
      </c>
      <c r="D85" s="155">
        <v>0</v>
      </c>
      <c r="E85" s="155">
        <v>0</v>
      </c>
      <c r="F85" s="155">
        <v>0</v>
      </c>
      <c r="G85" s="155">
        <v>0</v>
      </c>
      <c r="H85" s="161">
        <v>0</v>
      </c>
      <c r="I85" s="160">
        <v>0</v>
      </c>
      <c r="J85" s="155">
        <v>0</v>
      </c>
      <c r="K85" s="155">
        <v>0</v>
      </c>
      <c r="L85" s="155">
        <v>0</v>
      </c>
      <c r="M85" s="155">
        <v>0</v>
      </c>
      <c r="N85" s="155">
        <v>0</v>
      </c>
      <c r="O85" s="161">
        <v>0</v>
      </c>
      <c r="P85" s="160">
        <v>0</v>
      </c>
      <c r="Q85" s="155">
        <v>0</v>
      </c>
      <c r="R85" s="155">
        <v>1185657.0579039999</v>
      </c>
      <c r="S85" s="155">
        <v>187758.038</v>
      </c>
      <c r="T85" s="155">
        <v>51938.865506000002</v>
      </c>
      <c r="U85" s="155">
        <v>704.98823900000002</v>
      </c>
      <c r="V85" s="161">
        <v>0</v>
      </c>
      <c r="W85" s="160">
        <v>0</v>
      </c>
      <c r="X85" s="155">
        <v>0</v>
      </c>
      <c r="Y85" s="155">
        <v>726.78399999999999</v>
      </c>
      <c r="Z85" s="155">
        <v>0</v>
      </c>
      <c r="AA85" s="155">
        <v>0</v>
      </c>
      <c r="AB85" s="155">
        <v>0</v>
      </c>
      <c r="AC85" s="161">
        <v>0</v>
      </c>
      <c r="AD85" s="160">
        <v>0</v>
      </c>
      <c r="AE85" s="155">
        <v>0</v>
      </c>
      <c r="AF85" s="155">
        <v>26000</v>
      </c>
      <c r="AG85" s="155">
        <v>47620</v>
      </c>
      <c r="AH85" s="155">
        <v>0</v>
      </c>
      <c r="AI85" s="155">
        <v>0</v>
      </c>
      <c r="AJ85" s="161">
        <v>0</v>
      </c>
      <c r="AK85" s="160">
        <v>0</v>
      </c>
      <c r="AL85" s="155">
        <v>0</v>
      </c>
      <c r="AM85" s="155">
        <v>1843.5782369999999</v>
      </c>
      <c r="AN85" s="155">
        <v>0</v>
      </c>
      <c r="AO85" s="155">
        <v>0</v>
      </c>
      <c r="AP85" s="155">
        <v>0</v>
      </c>
      <c r="AQ85" s="161">
        <v>0</v>
      </c>
      <c r="AR85" s="160">
        <v>0</v>
      </c>
      <c r="AS85" s="155">
        <v>42858.871299999963</v>
      </c>
      <c r="AT85" s="155">
        <v>65732.792272032195</v>
      </c>
      <c r="AU85" s="155">
        <v>26762.210038873498</v>
      </c>
      <c r="AV85" s="155">
        <v>48967.308954374981</v>
      </c>
      <c r="AW85" s="155">
        <v>0</v>
      </c>
      <c r="AX85" s="155">
        <v>0</v>
      </c>
      <c r="AY85" s="160">
        <v>0</v>
      </c>
      <c r="AZ85" s="155">
        <v>0</v>
      </c>
      <c r="BA85" s="155">
        <v>0</v>
      </c>
      <c r="BB85" s="155">
        <v>0</v>
      </c>
      <c r="BC85" s="155">
        <v>0</v>
      </c>
      <c r="BD85" s="155">
        <v>0</v>
      </c>
      <c r="BE85" s="161">
        <v>0</v>
      </c>
      <c r="BF85" s="155">
        <v>0</v>
      </c>
      <c r="BG85" s="155">
        <v>42858.871299999963</v>
      </c>
      <c r="BH85" s="155">
        <v>1279960.2124130321</v>
      </c>
      <c r="BI85" s="155">
        <v>262140.24803887348</v>
      </c>
      <c r="BJ85" s="155">
        <v>100906.17446037498</v>
      </c>
      <c r="BK85" s="155">
        <v>704.98823900000002</v>
      </c>
      <c r="BL85" s="155">
        <v>0</v>
      </c>
      <c r="BM85" s="160">
        <f t="shared" si="13"/>
        <v>0</v>
      </c>
      <c r="BN85" s="155">
        <f t="shared" si="7"/>
        <v>42.858871299999961</v>
      </c>
      <c r="BO85" s="155">
        <f t="shared" si="8"/>
        <v>1279.960212413032</v>
      </c>
      <c r="BP85" s="155">
        <f t="shared" si="9"/>
        <v>262.14024803887349</v>
      </c>
      <c r="BQ85" s="155">
        <f t="shared" si="10"/>
        <v>100.90617446037498</v>
      </c>
      <c r="BR85" s="155">
        <f t="shared" si="11"/>
        <v>0.70498823900000007</v>
      </c>
      <c r="BS85" s="161">
        <f t="shared" si="12"/>
        <v>0</v>
      </c>
    </row>
    <row r="86" spans="1:71" x14ac:dyDescent="0.3">
      <c r="A86" s="204" t="s">
        <v>222</v>
      </c>
      <c r="B86" s="156">
        <v>0</v>
      </c>
      <c r="C86" s="142">
        <v>0</v>
      </c>
      <c r="D86" s="142">
        <v>0</v>
      </c>
      <c r="E86" s="142">
        <v>0</v>
      </c>
      <c r="F86" s="142">
        <v>0</v>
      </c>
      <c r="G86" s="142">
        <v>0</v>
      </c>
      <c r="H86" s="157">
        <v>0</v>
      </c>
      <c r="I86" s="156">
        <v>0</v>
      </c>
      <c r="J86" s="142">
        <v>0</v>
      </c>
      <c r="K86" s="142">
        <v>0</v>
      </c>
      <c r="L86" s="142">
        <v>0</v>
      </c>
      <c r="M86" s="142">
        <v>0</v>
      </c>
      <c r="N86" s="142">
        <v>0</v>
      </c>
      <c r="O86" s="157">
        <v>0</v>
      </c>
      <c r="P86" s="156">
        <v>0</v>
      </c>
      <c r="Q86" s="142">
        <v>0</v>
      </c>
      <c r="R86" s="142">
        <v>2963.7873300000001</v>
      </c>
      <c r="S86" s="142">
        <v>0</v>
      </c>
      <c r="T86" s="142">
        <v>0</v>
      </c>
      <c r="U86" s="142">
        <v>0</v>
      </c>
      <c r="V86" s="157">
        <v>0</v>
      </c>
      <c r="W86" s="156">
        <v>0</v>
      </c>
      <c r="X86" s="142">
        <v>0</v>
      </c>
      <c r="Y86" s="142">
        <v>18.189</v>
      </c>
      <c r="Z86" s="142">
        <v>0</v>
      </c>
      <c r="AA86" s="142">
        <v>0</v>
      </c>
      <c r="AB86" s="142">
        <v>0</v>
      </c>
      <c r="AC86" s="157">
        <v>0</v>
      </c>
      <c r="AD86" s="156">
        <v>0</v>
      </c>
      <c r="AE86" s="142">
        <v>0</v>
      </c>
      <c r="AF86" s="142">
        <v>0</v>
      </c>
      <c r="AG86" s="142">
        <v>0</v>
      </c>
      <c r="AH86" s="142">
        <v>0</v>
      </c>
      <c r="AI86" s="142">
        <v>0</v>
      </c>
      <c r="AJ86" s="157">
        <v>0</v>
      </c>
      <c r="AK86" s="156">
        <v>0</v>
      </c>
      <c r="AL86" s="142">
        <v>3338.0966429999999</v>
      </c>
      <c r="AM86" s="142">
        <v>0</v>
      </c>
      <c r="AN86" s="142">
        <v>1267.71081</v>
      </c>
      <c r="AO86" s="142">
        <v>0</v>
      </c>
      <c r="AP86" s="142">
        <v>0</v>
      </c>
      <c r="AQ86" s="157">
        <v>0</v>
      </c>
      <c r="AR86" s="156">
        <v>0</v>
      </c>
      <c r="AS86" s="142">
        <v>0</v>
      </c>
      <c r="AT86" s="142">
        <v>0</v>
      </c>
      <c r="AU86" s="142">
        <v>0</v>
      </c>
      <c r="AV86" s="142">
        <v>0</v>
      </c>
      <c r="AW86" s="142">
        <v>0</v>
      </c>
      <c r="AX86" s="142">
        <v>0</v>
      </c>
      <c r="AY86" s="156">
        <v>0</v>
      </c>
      <c r="AZ86" s="142">
        <v>0</v>
      </c>
      <c r="BA86" s="142">
        <v>0</v>
      </c>
      <c r="BB86" s="142">
        <v>0</v>
      </c>
      <c r="BC86" s="142">
        <v>0</v>
      </c>
      <c r="BD86" s="142">
        <v>0</v>
      </c>
      <c r="BE86" s="157">
        <v>0</v>
      </c>
      <c r="BF86" s="142">
        <v>0</v>
      </c>
      <c r="BG86" s="142">
        <v>3338.0966429999999</v>
      </c>
      <c r="BH86" s="142">
        <v>2981.97633</v>
      </c>
      <c r="BI86" s="142">
        <v>1267.71081</v>
      </c>
      <c r="BJ86" s="142">
        <v>0</v>
      </c>
      <c r="BK86" s="142">
        <v>0</v>
      </c>
      <c r="BL86" s="142">
        <v>0</v>
      </c>
      <c r="BM86" s="156">
        <f t="shared" si="13"/>
        <v>0</v>
      </c>
      <c r="BN86" s="142">
        <f t="shared" si="7"/>
        <v>3.3380966429999996</v>
      </c>
      <c r="BO86" s="142">
        <f t="shared" si="8"/>
        <v>2.9819763300000002</v>
      </c>
      <c r="BP86" s="142">
        <f t="shared" si="9"/>
        <v>1.2677108100000001</v>
      </c>
      <c r="BQ86" s="142">
        <f t="shared" si="10"/>
        <v>0</v>
      </c>
      <c r="BR86" s="142">
        <f t="shared" si="11"/>
        <v>0</v>
      </c>
      <c r="BS86" s="157">
        <f t="shared" si="12"/>
        <v>0</v>
      </c>
    </row>
    <row r="87" spans="1:71" x14ac:dyDescent="0.3">
      <c r="A87" s="205" t="s">
        <v>292</v>
      </c>
      <c r="B87" s="160">
        <v>0</v>
      </c>
      <c r="C87" s="155">
        <v>0</v>
      </c>
      <c r="D87" s="155">
        <v>0</v>
      </c>
      <c r="E87" s="155">
        <v>0</v>
      </c>
      <c r="F87" s="155">
        <v>0</v>
      </c>
      <c r="G87" s="155">
        <v>0</v>
      </c>
      <c r="H87" s="161">
        <v>0</v>
      </c>
      <c r="I87" s="160">
        <v>0</v>
      </c>
      <c r="J87" s="155">
        <v>0</v>
      </c>
      <c r="K87" s="155">
        <v>0</v>
      </c>
      <c r="L87" s="155">
        <v>0</v>
      </c>
      <c r="M87" s="155">
        <v>0</v>
      </c>
      <c r="N87" s="155">
        <v>0</v>
      </c>
      <c r="O87" s="161">
        <v>0</v>
      </c>
      <c r="P87" s="160">
        <v>0</v>
      </c>
      <c r="Q87" s="155">
        <v>0</v>
      </c>
      <c r="R87" s="155">
        <v>0</v>
      </c>
      <c r="S87" s="155">
        <v>0</v>
      </c>
      <c r="T87" s="155">
        <v>0</v>
      </c>
      <c r="U87" s="155">
        <v>0</v>
      </c>
      <c r="V87" s="161">
        <v>0</v>
      </c>
      <c r="W87" s="160">
        <v>0</v>
      </c>
      <c r="X87" s="155">
        <v>0</v>
      </c>
      <c r="Y87" s="155">
        <v>0</v>
      </c>
      <c r="Z87" s="155">
        <v>0</v>
      </c>
      <c r="AA87" s="155">
        <v>0</v>
      </c>
      <c r="AB87" s="155">
        <v>0</v>
      </c>
      <c r="AC87" s="161">
        <v>0</v>
      </c>
      <c r="AD87" s="160">
        <v>0</v>
      </c>
      <c r="AE87" s="155">
        <v>0</v>
      </c>
      <c r="AF87" s="155">
        <v>0</v>
      </c>
      <c r="AG87" s="155">
        <v>0</v>
      </c>
      <c r="AH87" s="155">
        <v>0</v>
      </c>
      <c r="AI87" s="155">
        <v>0</v>
      </c>
      <c r="AJ87" s="161">
        <v>0</v>
      </c>
      <c r="AK87" s="160">
        <v>0</v>
      </c>
      <c r="AL87" s="155">
        <v>0</v>
      </c>
      <c r="AM87" s="155">
        <v>0</v>
      </c>
      <c r="AN87" s="155">
        <v>0</v>
      </c>
      <c r="AO87" s="155">
        <v>0</v>
      </c>
      <c r="AP87" s="155">
        <v>0</v>
      </c>
      <c r="AQ87" s="161">
        <v>0</v>
      </c>
      <c r="AR87" s="160">
        <v>0</v>
      </c>
      <c r="AS87" s="155">
        <v>0</v>
      </c>
      <c r="AT87" s="155">
        <v>0</v>
      </c>
      <c r="AU87" s="155">
        <v>0</v>
      </c>
      <c r="AV87" s="155">
        <v>23</v>
      </c>
      <c r="AW87" s="155">
        <v>0</v>
      </c>
      <c r="AX87" s="155">
        <v>0</v>
      </c>
      <c r="AY87" s="160">
        <v>0</v>
      </c>
      <c r="AZ87" s="155">
        <v>0</v>
      </c>
      <c r="BA87" s="155">
        <v>0</v>
      </c>
      <c r="BB87" s="155">
        <v>0</v>
      </c>
      <c r="BC87" s="155">
        <v>0</v>
      </c>
      <c r="BD87" s="155">
        <v>0</v>
      </c>
      <c r="BE87" s="161">
        <v>0</v>
      </c>
      <c r="BF87" s="155">
        <v>0</v>
      </c>
      <c r="BG87" s="155">
        <v>0</v>
      </c>
      <c r="BH87" s="155">
        <v>0</v>
      </c>
      <c r="BI87" s="155">
        <v>0</v>
      </c>
      <c r="BJ87" s="155">
        <v>23</v>
      </c>
      <c r="BK87" s="155">
        <v>0</v>
      </c>
      <c r="BL87" s="155">
        <v>0</v>
      </c>
      <c r="BM87" s="160">
        <f t="shared" si="13"/>
        <v>0</v>
      </c>
      <c r="BN87" s="155">
        <f t="shared" si="7"/>
        <v>0</v>
      </c>
      <c r="BO87" s="155">
        <f t="shared" si="8"/>
        <v>0</v>
      </c>
      <c r="BP87" s="155">
        <f t="shared" si="9"/>
        <v>0</v>
      </c>
      <c r="BQ87" s="155">
        <f t="shared" si="10"/>
        <v>2.3E-2</v>
      </c>
      <c r="BR87" s="155">
        <f t="shared" si="11"/>
        <v>0</v>
      </c>
      <c r="BS87" s="161">
        <f t="shared" si="12"/>
        <v>0</v>
      </c>
    </row>
    <row r="88" spans="1:71" x14ac:dyDescent="0.3">
      <c r="A88" s="204" t="s">
        <v>223</v>
      </c>
      <c r="B88" s="156">
        <v>0</v>
      </c>
      <c r="C88" s="142">
        <v>0</v>
      </c>
      <c r="D88" s="142">
        <v>0</v>
      </c>
      <c r="E88" s="142">
        <v>0</v>
      </c>
      <c r="F88" s="142">
        <v>0</v>
      </c>
      <c r="G88" s="142">
        <v>0</v>
      </c>
      <c r="H88" s="157">
        <v>0</v>
      </c>
      <c r="I88" s="156">
        <v>0</v>
      </c>
      <c r="J88" s="142">
        <v>0</v>
      </c>
      <c r="K88" s="142">
        <v>0</v>
      </c>
      <c r="L88" s="142">
        <v>0</v>
      </c>
      <c r="M88" s="142">
        <v>0</v>
      </c>
      <c r="N88" s="142">
        <v>0</v>
      </c>
      <c r="O88" s="157">
        <v>0</v>
      </c>
      <c r="P88" s="156">
        <v>0</v>
      </c>
      <c r="Q88" s="142">
        <v>0</v>
      </c>
      <c r="R88" s="142">
        <v>512</v>
      </c>
      <c r="S88" s="142">
        <v>8.6</v>
      </c>
      <c r="T88" s="142">
        <v>0</v>
      </c>
      <c r="U88" s="142">
        <v>0</v>
      </c>
      <c r="V88" s="157">
        <v>0</v>
      </c>
      <c r="W88" s="156">
        <v>0</v>
      </c>
      <c r="X88" s="142">
        <v>0</v>
      </c>
      <c r="Y88" s="142">
        <v>0</v>
      </c>
      <c r="Z88" s="142">
        <v>0</v>
      </c>
      <c r="AA88" s="142">
        <v>0</v>
      </c>
      <c r="AB88" s="142">
        <v>0</v>
      </c>
      <c r="AC88" s="157">
        <v>0</v>
      </c>
      <c r="AD88" s="156">
        <v>0</v>
      </c>
      <c r="AE88" s="142">
        <v>0</v>
      </c>
      <c r="AF88" s="142">
        <v>0</v>
      </c>
      <c r="AG88" s="142">
        <v>0</v>
      </c>
      <c r="AH88" s="142">
        <v>0</v>
      </c>
      <c r="AI88" s="142">
        <v>0</v>
      </c>
      <c r="AJ88" s="157">
        <v>0</v>
      </c>
      <c r="AK88" s="156">
        <v>0</v>
      </c>
      <c r="AL88" s="142">
        <v>0</v>
      </c>
      <c r="AM88" s="142">
        <v>0</v>
      </c>
      <c r="AN88" s="142">
        <v>0</v>
      </c>
      <c r="AO88" s="142">
        <v>0</v>
      </c>
      <c r="AP88" s="142">
        <v>0</v>
      </c>
      <c r="AQ88" s="157">
        <v>0</v>
      </c>
      <c r="AR88" s="156">
        <v>0</v>
      </c>
      <c r="AS88" s="142">
        <v>0</v>
      </c>
      <c r="AT88" s="142">
        <v>72.921000000000006</v>
      </c>
      <c r="AU88" s="142">
        <v>441.34</v>
      </c>
      <c r="AV88" s="142">
        <v>0</v>
      </c>
      <c r="AW88" s="142">
        <v>0</v>
      </c>
      <c r="AX88" s="142">
        <v>0</v>
      </c>
      <c r="AY88" s="156">
        <v>0</v>
      </c>
      <c r="AZ88" s="142">
        <v>0</v>
      </c>
      <c r="BA88" s="142">
        <v>0</v>
      </c>
      <c r="BB88" s="142">
        <v>0</v>
      </c>
      <c r="BC88" s="142">
        <v>0</v>
      </c>
      <c r="BD88" s="142">
        <v>0</v>
      </c>
      <c r="BE88" s="157">
        <v>0</v>
      </c>
      <c r="BF88" s="142">
        <v>0</v>
      </c>
      <c r="BG88" s="142">
        <v>0</v>
      </c>
      <c r="BH88" s="142">
        <v>584.92100000000005</v>
      </c>
      <c r="BI88" s="142">
        <v>449.94</v>
      </c>
      <c r="BJ88" s="142">
        <v>0</v>
      </c>
      <c r="BK88" s="142">
        <v>0</v>
      </c>
      <c r="BL88" s="142">
        <v>0</v>
      </c>
      <c r="BM88" s="156">
        <f t="shared" si="13"/>
        <v>0</v>
      </c>
      <c r="BN88" s="142">
        <f t="shared" si="7"/>
        <v>0</v>
      </c>
      <c r="BO88" s="142">
        <f t="shared" si="8"/>
        <v>0.58492100000000002</v>
      </c>
      <c r="BP88" s="142">
        <f t="shared" si="9"/>
        <v>0.44994000000000001</v>
      </c>
      <c r="BQ88" s="142">
        <f t="shared" si="10"/>
        <v>0</v>
      </c>
      <c r="BR88" s="142">
        <f t="shared" si="11"/>
        <v>0</v>
      </c>
      <c r="BS88" s="157">
        <f t="shared" si="12"/>
        <v>0</v>
      </c>
    </row>
    <row r="89" spans="1:71" x14ac:dyDescent="0.3">
      <c r="A89" s="205" t="s">
        <v>224</v>
      </c>
      <c r="B89" s="160">
        <v>0</v>
      </c>
      <c r="C89" s="155">
        <v>0</v>
      </c>
      <c r="D89" s="155">
        <v>0</v>
      </c>
      <c r="E89" s="155">
        <v>0</v>
      </c>
      <c r="F89" s="155">
        <v>0</v>
      </c>
      <c r="G89" s="155">
        <v>0</v>
      </c>
      <c r="H89" s="161">
        <v>0</v>
      </c>
      <c r="I89" s="160">
        <v>0</v>
      </c>
      <c r="J89" s="155">
        <v>0</v>
      </c>
      <c r="K89" s="155">
        <v>0</v>
      </c>
      <c r="L89" s="155">
        <v>0</v>
      </c>
      <c r="M89" s="155">
        <v>0</v>
      </c>
      <c r="N89" s="155">
        <v>0</v>
      </c>
      <c r="O89" s="161">
        <v>0</v>
      </c>
      <c r="P89" s="160">
        <v>0</v>
      </c>
      <c r="Q89" s="155">
        <v>0</v>
      </c>
      <c r="R89" s="155">
        <v>244.6</v>
      </c>
      <c r="S89" s="155">
        <v>0</v>
      </c>
      <c r="T89" s="155">
        <v>0</v>
      </c>
      <c r="U89" s="155">
        <v>5.6984260000000004</v>
      </c>
      <c r="V89" s="161">
        <v>0</v>
      </c>
      <c r="W89" s="160">
        <v>0</v>
      </c>
      <c r="X89" s="155">
        <v>0</v>
      </c>
      <c r="Y89" s="155">
        <v>0</v>
      </c>
      <c r="Z89" s="155">
        <v>0</v>
      </c>
      <c r="AA89" s="155">
        <v>0</v>
      </c>
      <c r="AB89" s="155">
        <v>0</v>
      </c>
      <c r="AC89" s="161">
        <v>0</v>
      </c>
      <c r="AD89" s="160">
        <v>0</v>
      </c>
      <c r="AE89" s="155">
        <v>0</v>
      </c>
      <c r="AF89" s="155">
        <v>0</v>
      </c>
      <c r="AG89" s="155">
        <v>0</v>
      </c>
      <c r="AH89" s="155">
        <v>0</v>
      </c>
      <c r="AI89" s="155">
        <v>0</v>
      </c>
      <c r="AJ89" s="161">
        <v>0</v>
      </c>
      <c r="AK89" s="160">
        <v>0</v>
      </c>
      <c r="AL89" s="155">
        <v>0</v>
      </c>
      <c r="AM89" s="155">
        <v>0</v>
      </c>
      <c r="AN89" s="155">
        <v>0</v>
      </c>
      <c r="AO89" s="155">
        <v>0</v>
      </c>
      <c r="AP89" s="155">
        <v>0</v>
      </c>
      <c r="AQ89" s="161">
        <v>0</v>
      </c>
      <c r="AR89" s="160">
        <v>0</v>
      </c>
      <c r="AS89" s="155">
        <v>0</v>
      </c>
      <c r="AT89" s="155">
        <v>0</v>
      </c>
      <c r="AU89" s="155">
        <v>0</v>
      </c>
      <c r="AV89" s="155">
        <v>240.85</v>
      </c>
      <c r="AW89" s="155">
        <v>0</v>
      </c>
      <c r="AX89" s="155">
        <v>0</v>
      </c>
      <c r="AY89" s="160">
        <v>0</v>
      </c>
      <c r="AZ89" s="155">
        <v>0</v>
      </c>
      <c r="BA89" s="155">
        <v>0</v>
      </c>
      <c r="BB89" s="155">
        <v>0</v>
      </c>
      <c r="BC89" s="155">
        <v>0</v>
      </c>
      <c r="BD89" s="155">
        <v>0</v>
      </c>
      <c r="BE89" s="161">
        <v>0</v>
      </c>
      <c r="BF89" s="155">
        <v>0</v>
      </c>
      <c r="BG89" s="155">
        <v>0</v>
      </c>
      <c r="BH89" s="155">
        <v>244.6</v>
      </c>
      <c r="BI89" s="155">
        <v>0</v>
      </c>
      <c r="BJ89" s="155">
        <v>240.85</v>
      </c>
      <c r="BK89" s="155">
        <v>5.6984260000000004</v>
      </c>
      <c r="BL89" s="155">
        <v>0</v>
      </c>
      <c r="BM89" s="160">
        <f t="shared" si="13"/>
        <v>0</v>
      </c>
      <c r="BN89" s="155">
        <f t="shared" si="7"/>
        <v>0</v>
      </c>
      <c r="BO89" s="155">
        <f t="shared" si="8"/>
        <v>0.24459999999999998</v>
      </c>
      <c r="BP89" s="155">
        <f t="shared" si="9"/>
        <v>0</v>
      </c>
      <c r="BQ89" s="155">
        <f t="shared" si="10"/>
        <v>0.24084999999999998</v>
      </c>
      <c r="BR89" s="155">
        <f t="shared" si="11"/>
        <v>5.6984260000000004E-3</v>
      </c>
      <c r="BS89" s="161">
        <f t="shared" si="12"/>
        <v>0</v>
      </c>
    </row>
    <row r="90" spans="1:71" x14ac:dyDescent="0.3">
      <c r="A90" s="204" t="s">
        <v>225</v>
      </c>
      <c r="B90" s="156">
        <v>0</v>
      </c>
      <c r="C90" s="142">
        <v>0</v>
      </c>
      <c r="D90" s="142">
        <v>0</v>
      </c>
      <c r="E90" s="142">
        <v>0</v>
      </c>
      <c r="F90" s="142">
        <v>0</v>
      </c>
      <c r="G90" s="142">
        <v>0</v>
      </c>
      <c r="H90" s="157">
        <v>0</v>
      </c>
      <c r="I90" s="156">
        <v>0</v>
      </c>
      <c r="J90" s="142">
        <v>0</v>
      </c>
      <c r="K90" s="142">
        <v>0</v>
      </c>
      <c r="L90" s="142">
        <v>0</v>
      </c>
      <c r="M90" s="142">
        <v>0</v>
      </c>
      <c r="N90" s="142">
        <v>0</v>
      </c>
      <c r="O90" s="157">
        <v>0</v>
      </c>
      <c r="P90" s="156">
        <v>0</v>
      </c>
      <c r="Q90" s="142">
        <v>0</v>
      </c>
      <c r="R90" s="142">
        <v>388.23142999999999</v>
      </c>
      <c r="S90" s="142">
        <v>0</v>
      </c>
      <c r="T90" s="142">
        <v>0</v>
      </c>
      <c r="U90" s="142">
        <v>0</v>
      </c>
      <c r="V90" s="157">
        <v>0</v>
      </c>
      <c r="W90" s="156">
        <v>0</v>
      </c>
      <c r="X90" s="142">
        <v>0</v>
      </c>
      <c r="Y90" s="142">
        <v>150.41200000000001</v>
      </c>
      <c r="Z90" s="142">
        <v>0</v>
      </c>
      <c r="AA90" s="142">
        <v>0</v>
      </c>
      <c r="AB90" s="142">
        <v>0</v>
      </c>
      <c r="AC90" s="157">
        <v>0</v>
      </c>
      <c r="AD90" s="156">
        <v>0</v>
      </c>
      <c r="AE90" s="142">
        <v>0</v>
      </c>
      <c r="AF90" s="142">
        <v>23011</v>
      </c>
      <c r="AG90" s="142">
        <v>28478</v>
      </c>
      <c r="AH90" s="142">
        <v>0</v>
      </c>
      <c r="AI90" s="142">
        <v>0</v>
      </c>
      <c r="AJ90" s="157">
        <v>0</v>
      </c>
      <c r="AK90" s="156">
        <v>0</v>
      </c>
      <c r="AL90" s="142">
        <v>0</v>
      </c>
      <c r="AM90" s="142">
        <v>97.41906220695374</v>
      </c>
      <c r="AN90" s="142">
        <v>0</v>
      </c>
      <c r="AO90" s="142">
        <v>0</v>
      </c>
      <c r="AP90" s="142">
        <v>0</v>
      </c>
      <c r="AQ90" s="157">
        <v>0</v>
      </c>
      <c r="AR90" s="156">
        <v>0</v>
      </c>
      <c r="AS90" s="142">
        <v>7725.4139999999989</v>
      </c>
      <c r="AT90" s="142">
        <v>141096.44031175002</v>
      </c>
      <c r="AU90" s="142">
        <v>171640.37109691143</v>
      </c>
      <c r="AV90" s="142">
        <v>139012.66584360099</v>
      </c>
      <c r="AW90" s="142">
        <v>0</v>
      </c>
      <c r="AX90" s="142">
        <v>0</v>
      </c>
      <c r="AY90" s="156">
        <v>0</v>
      </c>
      <c r="AZ90" s="142">
        <v>0</v>
      </c>
      <c r="BA90" s="142">
        <v>0</v>
      </c>
      <c r="BB90" s="142">
        <v>0</v>
      </c>
      <c r="BC90" s="142">
        <v>0</v>
      </c>
      <c r="BD90" s="142">
        <v>0</v>
      </c>
      <c r="BE90" s="157">
        <v>0</v>
      </c>
      <c r="BF90" s="142">
        <v>0</v>
      </c>
      <c r="BG90" s="142">
        <v>7725.4139999999989</v>
      </c>
      <c r="BH90" s="142">
        <v>164743.502803957</v>
      </c>
      <c r="BI90" s="142">
        <v>200118.37109691143</v>
      </c>
      <c r="BJ90" s="142">
        <v>139012.66584360099</v>
      </c>
      <c r="BK90" s="142">
        <v>0</v>
      </c>
      <c r="BL90" s="142">
        <v>0</v>
      </c>
      <c r="BM90" s="156">
        <f t="shared" si="13"/>
        <v>0</v>
      </c>
      <c r="BN90" s="142">
        <f t="shared" si="7"/>
        <v>7.7254139999999989</v>
      </c>
      <c r="BO90" s="142">
        <f t="shared" si="8"/>
        <v>164.743502803957</v>
      </c>
      <c r="BP90" s="142">
        <f t="shared" si="9"/>
        <v>200.11837109691143</v>
      </c>
      <c r="BQ90" s="142">
        <f t="shared" si="10"/>
        <v>139.01266584360098</v>
      </c>
      <c r="BR90" s="142">
        <f t="shared" si="11"/>
        <v>0</v>
      </c>
      <c r="BS90" s="157">
        <f t="shared" si="12"/>
        <v>0</v>
      </c>
    </row>
    <row r="91" spans="1:71" x14ac:dyDescent="0.3">
      <c r="A91" s="205" t="s">
        <v>226</v>
      </c>
      <c r="B91" s="160">
        <v>0</v>
      </c>
      <c r="C91" s="155">
        <v>0</v>
      </c>
      <c r="D91" s="155">
        <v>0</v>
      </c>
      <c r="E91" s="155">
        <v>0</v>
      </c>
      <c r="F91" s="155">
        <v>0</v>
      </c>
      <c r="G91" s="155">
        <v>0</v>
      </c>
      <c r="H91" s="161">
        <v>0</v>
      </c>
      <c r="I91" s="160">
        <v>0</v>
      </c>
      <c r="J91" s="155">
        <v>0</v>
      </c>
      <c r="K91" s="155">
        <v>0</v>
      </c>
      <c r="L91" s="155">
        <v>0</v>
      </c>
      <c r="M91" s="155">
        <v>0</v>
      </c>
      <c r="N91" s="155">
        <v>0</v>
      </c>
      <c r="O91" s="161">
        <v>0</v>
      </c>
      <c r="P91" s="160">
        <v>0</v>
      </c>
      <c r="Q91" s="155">
        <v>0</v>
      </c>
      <c r="R91" s="155">
        <v>90</v>
      </c>
      <c r="S91" s="155">
        <v>10</v>
      </c>
      <c r="T91" s="155">
        <v>0</v>
      </c>
      <c r="U91" s="155">
        <v>0</v>
      </c>
      <c r="V91" s="161">
        <v>0</v>
      </c>
      <c r="W91" s="160">
        <v>0</v>
      </c>
      <c r="X91" s="155">
        <v>0</v>
      </c>
      <c r="Y91" s="155">
        <v>0</v>
      </c>
      <c r="Z91" s="155">
        <v>0</v>
      </c>
      <c r="AA91" s="155">
        <v>0</v>
      </c>
      <c r="AB91" s="155">
        <v>0</v>
      </c>
      <c r="AC91" s="161">
        <v>0</v>
      </c>
      <c r="AD91" s="160">
        <v>0</v>
      </c>
      <c r="AE91" s="155">
        <v>0</v>
      </c>
      <c r="AF91" s="155">
        <v>0</v>
      </c>
      <c r="AG91" s="155">
        <v>0</v>
      </c>
      <c r="AH91" s="155">
        <v>0</v>
      </c>
      <c r="AI91" s="155">
        <v>0</v>
      </c>
      <c r="AJ91" s="161">
        <v>0</v>
      </c>
      <c r="AK91" s="160">
        <v>0</v>
      </c>
      <c r="AL91" s="155">
        <v>0</v>
      </c>
      <c r="AM91" s="155">
        <v>0</v>
      </c>
      <c r="AN91" s="155">
        <v>0</v>
      </c>
      <c r="AO91" s="155">
        <v>0</v>
      </c>
      <c r="AP91" s="155">
        <v>0</v>
      </c>
      <c r="AQ91" s="161">
        <v>0</v>
      </c>
      <c r="AR91" s="160">
        <v>0</v>
      </c>
      <c r="AS91" s="155">
        <v>0</v>
      </c>
      <c r="AT91" s="155">
        <v>0</v>
      </c>
      <c r="AU91" s="155">
        <v>0</v>
      </c>
      <c r="AV91" s="155">
        <v>0</v>
      </c>
      <c r="AW91" s="155">
        <v>0</v>
      </c>
      <c r="AX91" s="155">
        <v>0</v>
      </c>
      <c r="AY91" s="160">
        <v>0</v>
      </c>
      <c r="AZ91" s="155">
        <v>0</v>
      </c>
      <c r="BA91" s="155">
        <v>0</v>
      </c>
      <c r="BB91" s="155">
        <v>0</v>
      </c>
      <c r="BC91" s="155">
        <v>0</v>
      </c>
      <c r="BD91" s="155">
        <v>0</v>
      </c>
      <c r="BE91" s="161">
        <v>0</v>
      </c>
      <c r="BF91" s="155">
        <v>0</v>
      </c>
      <c r="BG91" s="155">
        <v>0</v>
      </c>
      <c r="BH91" s="155">
        <v>90</v>
      </c>
      <c r="BI91" s="155">
        <v>10</v>
      </c>
      <c r="BJ91" s="155">
        <v>0</v>
      </c>
      <c r="BK91" s="155">
        <v>0</v>
      </c>
      <c r="BL91" s="155">
        <v>0</v>
      </c>
      <c r="BM91" s="160">
        <f t="shared" si="13"/>
        <v>0</v>
      </c>
      <c r="BN91" s="155">
        <f t="shared" si="7"/>
        <v>0</v>
      </c>
      <c r="BO91" s="155">
        <f t="shared" si="8"/>
        <v>0.09</v>
      </c>
      <c r="BP91" s="155">
        <f t="shared" si="9"/>
        <v>0.01</v>
      </c>
      <c r="BQ91" s="155">
        <f t="shared" si="10"/>
        <v>0</v>
      </c>
      <c r="BR91" s="155">
        <f t="shared" si="11"/>
        <v>0</v>
      </c>
      <c r="BS91" s="161">
        <f t="shared" si="12"/>
        <v>0</v>
      </c>
    </row>
    <row r="92" spans="1:71" x14ac:dyDescent="0.3">
      <c r="A92" s="204" t="s">
        <v>227</v>
      </c>
      <c r="B92" s="156">
        <v>0</v>
      </c>
      <c r="C92" s="142">
        <v>0</v>
      </c>
      <c r="D92" s="142">
        <v>0</v>
      </c>
      <c r="E92" s="142">
        <v>0</v>
      </c>
      <c r="F92" s="142">
        <v>0</v>
      </c>
      <c r="G92" s="142">
        <v>0</v>
      </c>
      <c r="H92" s="157">
        <v>0</v>
      </c>
      <c r="I92" s="156">
        <v>0</v>
      </c>
      <c r="J92" s="142">
        <v>0</v>
      </c>
      <c r="K92" s="142">
        <v>0</v>
      </c>
      <c r="L92" s="142">
        <v>0</v>
      </c>
      <c r="M92" s="142">
        <v>0</v>
      </c>
      <c r="N92" s="142">
        <v>0</v>
      </c>
      <c r="O92" s="157">
        <v>0</v>
      </c>
      <c r="P92" s="156">
        <v>0</v>
      </c>
      <c r="Q92" s="142">
        <v>0</v>
      </c>
      <c r="R92" s="142">
        <v>468.4</v>
      </c>
      <c r="S92" s="142">
        <v>0</v>
      </c>
      <c r="T92" s="142">
        <v>0</v>
      </c>
      <c r="U92" s="142">
        <v>0</v>
      </c>
      <c r="V92" s="157">
        <v>0</v>
      </c>
      <c r="W92" s="156">
        <v>0</v>
      </c>
      <c r="X92" s="142">
        <v>0</v>
      </c>
      <c r="Y92" s="142">
        <v>0</v>
      </c>
      <c r="Z92" s="142">
        <v>0</v>
      </c>
      <c r="AA92" s="142">
        <v>0</v>
      </c>
      <c r="AB92" s="142">
        <v>0</v>
      </c>
      <c r="AC92" s="157">
        <v>0</v>
      </c>
      <c r="AD92" s="156">
        <v>0</v>
      </c>
      <c r="AE92" s="142">
        <v>0</v>
      </c>
      <c r="AF92" s="142">
        <v>0</v>
      </c>
      <c r="AG92" s="142">
        <v>0.5</v>
      </c>
      <c r="AH92" s="142">
        <v>0</v>
      </c>
      <c r="AI92" s="142">
        <v>0</v>
      </c>
      <c r="AJ92" s="157">
        <v>0</v>
      </c>
      <c r="AK92" s="156">
        <v>0</v>
      </c>
      <c r="AL92" s="142">
        <v>0</v>
      </c>
      <c r="AM92" s="142">
        <v>0</v>
      </c>
      <c r="AN92" s="142">
        <v>0</v>
      </c>
      <c r="AO92" s="142">
        <v>0</v>
      </c>
      <c r="AP92" s="142">
        <v>0</v>
      </c>
      <c r="AQ92" s="157">
        <v>0</v>
      </c>
      <c r="AR92" s="156">
        <v>0</v>
      </c>
      <c r="AS92" s="142">
        <v>0</v>
      </c>
      <c r="AT92" s="142">
        <v>0</v>
      </c>
      <c r="AU92" s="142">
        <v>0</v>
      </c>
      <c r="AV92" s="142">
        <v>0</v>
      </c>
      <c r="AW92" s="142">
        <v>0</v>
      </c>
      <c r="AX92" s="142">
        <v>0</v>
      </c>
      <c r="AY92" s="156">
        <v>0</v>
      </c>
      <c r="AZ92" s="142">
        <v>0</v>
      </c>
      <c r="BA92" s="142">
        <v>0</v>
      </c>
      <c r="BB92" s="142">
        <v>0</v>
      </c>
      <c r="BC92" s="142">
        <v>0</v>
      </c>
      <c r="BD92" s="142">
        <v>0</v>
      </c>
      <c r="BE92" s="157">
        <v>0</v>
      </c>
      <c r="BF92" s="142">
        <v>0</v>
      </c>
      <c r="BG92" s="142">
        <v>0</v>
      </c>
      <c r="BH92" s="142">
        <v>468.4</v>
      </c>
      <c r="BI92" s="142">
        <v>0.5</v>
      </c>
      <c r="BJ92" s="142">
        <v>0</v>
      </c>
      <c r="BK92" s="142">
        <v>0</v>
      </c>
      <c r="BL92" s="142">
        <v>0</v>
      </c>
      <c r="BM92" s="156">
        <f t="shared" si="13"/>
        <v>0</v>
      </c>
      <c r="BN92" s="142">
        <f t="shared" si="7"/>
        <v>0</v>
      </c>
      <c r="BO92" s="142">
        <f t="shared" si="8"/>
        <v>0.46839999999999998</v>
      </c>
      <c r="BP92" s="142">
        <f t="shared" si="9"/>
        <v>5.0000000000000001E-4</v>
      </c>
      <c r="BQ92" s="142">
        <f t="shared" si="10"/>
        <v>0</v>
      </c>
      <c r="BR92" s="142">
        <f t="shared" si="11"/>
        <v>0</v>
      </c>
      <c r="BS92" s="157">
        <f t="shared" si="12"/>
        <v>0</v>
      </c>
    </row>
    <row r="93" spans="1:71" x14ac:dyDescent="0.3">
      <c r="A93" s="205" t="s">
        <v>228</v>
      </c>
      <c r="B93" s="160">
        <v>0</v>
      </c>
      <c r="C93" s="155">
        <v>0</v>
      </c>
      <c r="D93" s="155">
        <v>0</v>
      </c>
      <c r="E93" s="155">
        <v>0</v>
      </c>
      <c r="F93" s="155">
        <v>0</v>
      </c>
      <c r="G93" s="155">
        <v>0</v>
      </c>
      <c r="H93" s="161">
        <v>0</v>
      </c>
      <c r="I93" s="160">
        <v>0</v>
      </c>
      <c r="J93" s="155">
        <v>0</v>
      </c>
      <c r="K93" s="155">
        <v>0</v>
      </c>
      <c r="L93" s="155">
        <v>0</v>
      </c>
      <c r="M93" s="155">
        <v>0</v>
      </c>
      <c r="N93" s="155">
        <v>0</v>
      </c>
      <c r="O93" s="161">
        <v>0</v>
      </c>
      <c r="P93" s="160">
        <v>0</v>
      </c>
      <c r="Q93" s="155">
        <v>0</v>
      </c>
      <c r="R93" s="155">
        <v>746.72693800000002</v>
      </c>
      <c r="S93" s="155">
        <v>719</v>
      </c>
      <c r="T93" s="155">
        <v>14.8</v>
      </c>
      <c r="U93" s="155">
        <v>0</v>
      </c>
      <c r="V93" s="161">
        <v>0</v>
      </c>
      <c r="W93" s="160">
        <v>0</v>
      </c>
      <c r="X93" s="155">
        <v>0</v>
      </c>
      <c r="Y93" s="155">
        <v>0</v>
      </c>
      <c r="Z93" s="155">
        <v>0</v>
      </c>
      <c r="AA93" s="155">
        <v>0</v>
      </c>
      <c r="AB93" s="155">
        <v>0</v>
      </c>
      <c r="AC93" s="161">
        <v>0</v>
      </c>
      <c r="AD93" s="160">
        <v>0</v>
      </c>
      <c r="AE93" s="155">
        <v>0</v>
      </c>
      <c r="AF93" s="155">
        <v>0</v>
      </c>
      <c r="AG93" s="155">
        <v>0</v>
      </c>
      <c r="AH93" s="155">
        <v>0</v>
      </c>
      <c r="AI93" s="155">
        <v>0</v>
      </c>
      <c r="AJ93" s="161">
        <v>0</v>
      </c>
      <c r="AK93" s="160">
        <v>0</v>
      </c>
      <c r="AL93" s="155">
        <v>0</v>
      </c>
      <c r="AM93" s="155">
        <v>477.68577600000003</v>
      </c>
      <c r="AN93" s="155">
        <v>0</v>
      </c>
      <c r="AO93" s="155">
        <v>0</v>
      </c>
      <c r="AP93" s="155">
        <v>0</v>
      </c>
      <c r="AQ93" s="161">
        <v>0</v>
      </c>
      <c r="AR93" s="160">
        <v>0</v>
      </c>
      <c r="AS93" s="155">
        <v>0</v>
      </c>
      <c r="AT93" s="155">
        <v>164.90183100000002</v>
      </c>
      <c r="AU93" s="155">
        <v>0</v>
      </c>
      <c r="AV93" s="155">
        <v>136.05000000000001</v>
      </c>
      <c r="AW93" s="155">
        <v>0</v>
      </c>
      <c r="AX93" s="155">
        <v>0</v>
      </c>
      <c r="AY93" s="160">
        <v>0</v>
      </c>
      <c r="AZ93" s="155">
        <v>0</v>
      </c>
      <c r="BA93" s="155">
        <v>0</v>
      </c>
      <c r="BB93" s="155">
        <v>0</v>
      </c>
      <c r="BC93" s="155">
        <v>0</v>
      </c>
      <c r="BD93" s="155">
        <v>0</v>
      </c>
      <c r="BE93" s="161">
        <v>0</v>
      </c>
      <c r="BF93" s="155">
        <v>0</v>
      </c>
      <c r="BG93" s="155">
        <v>0</v>
      </c>
      <c r="BH93" s="155">
        <v>1389.3145450000002</v>
      </c>
      <c r="BI93" s="155">
        <v>719</v>
      </c>
      <c r="BJ93" s="155">
        <v>150.85000000000002</v>
      </c>
      <c r="BK93" s="155">
        <v>0</v>
      </c>
      <c r="BL93" s="155">
        <v>0</v>
      </c>
      <c r="BM93" s="160">
        <f t="shared" si="13"/>
        <v>0</v>
      </c>
      <c r="BN93" s="155">
        <f t="shared" si="7"/>
        <v>0</v>
      </c>
      <c r="BO93" s="155">
        <f t="shared" si="8"/>
        <v>1.3893145450000002</v>
      </c>
      <c r="BP93" s="155">
        <f t="shared" si="9"/>
        <v>0.71899999999999997</v>
      </c>
      <c r="BQ93" s="155">
        <f t="shared" si="10"/>
        <v>0.15085000000000001</v>
      </c>
      <c r="BR93" s="155">
        <f t="shared" si="11"/>
        <v>0</v>
      </c>
      <c r="BS93" s="161">
        <f t="shared" si="12"/>
        <v>0</v>
      </c>
    </row>
    <row r="94" spans="1:71" x14ac:dyDescent="0.3">
      <c r="A94" s="204" t="s">
        <v>229</v>
      </c>
      <c r="B94" s="156">
        <v>0</v>
      </c>
      <c r="C94" s="142">
        <v>0</v>
      </c>
      <c r="D94" s="142">
        <v>0</v>
      </c>
      <c r="E94" s="142">
        <v>0</v>
      </c>
      <c r="F94" s="142">
        <v>0</v>
      </c>
      <c r="G94" s="142">
        <v>0</v>
      </c>
      <c r="H94" s="157">
        <v>0</v>
      </c>
      <c r="I94" s="156">
        <v>0</v>
      </c>
      <c r="J94" s="142">
        <v>0</v>
      </c>
      <c r="K94" s="142">
        <v>0</v>
      </c>
      <c r="L94" s="142">
        <v>0</v>
      </c>
      <c r="M94" s="142">
        <v>0</v>
      </c>
      <c r="N94" s="142">
        <v>0</v>
      </c>
      <c r="O94" s="157">
        <v>0</v>
      </c>
      <c r="P94" s="156">
        <v>0</v>
      </c>
      <c r="Q94" s="142">
        <v>0</v>
      </c>
      <c r="R94" s="142">
        <v>99.570961999999994</v>
      </c>
      <c r="S94" s="142">
        <v>0</v>
      </c>
      <c r="T94" s="142">
        <v>0</v>
      </c>
      <c r="U94" s="142">
        <v>0</v>
      </c>
      <c r="V94" s="157">
        <v>0</v>
      </c>
      <c r="W94" s="156">
        <v>0</v>
      </c>
      <c r="X94" s="142">
        <v>0</v>
      </c>
      <c r="Y94" s="142">
        <v>0</v>
      </c>
      <c r="Z94" s="142">
        <v>0</v>
      </c>
      <c r="AA94" s="142">
        <v>0</v>
      </c>
      <c r="AB94" s="142">
        <v>0</v>
      </c>
      <c r="AC94" s="157">
        <v>0</v>
      </c>
      <c r="AD94" s="156">
        <v>0</v>
      </c>
      <c r="AE94" s="142">
        <v>0</v>
      </c>
      <c r="AF94" s="142">
        <v>0</v>
      </c>
      <c r="AG94" s="142">
        <v>0</v>
      </c>
      <c r="AH94" s="142">
        <v>0</v>
      </c>
      <c r="AI94" s="142">
        <v>0</v>
      </c>
      <c r="AJ94" s="157">
        <v>0</v>
      </c>
      <c r="AK94" s="156">
        <v>0</v>
      </c>
      <c r="AL94" s="142">
        <v>0</v>
      </c>
      <c r="AM94" s="142">
        <v>0</v>
      </c>
      <c r="AN94" s="142">
        <v>0</v>
      </c>
      <c r="AO94" s="142">
        <v>0</v>
      </c>
      <c r="AP94" s="142">
        <v>0</v>
      </c>
      <c r="AQ94" s="157">
        <v>0</v>
      </c>
      <c r="AR94" s="156">
        <v>0</v>
      </c>
      <c r="AS94" s="142">
        <v>0</v>
      </c>
      <c r="AT94" s="142">
        <v>10.970860999999999</v>
      </c>
      <c r="AU94" s="142">
        <v>322.78886359000001</v>
      </c>
      <c r="AV94" s="142">
        <v>0.102226</v>
      </c>
      <c r="AW94" s="142">
        <v>0</v>
      </c>
      <c r="AX94" s="142">
        <v>0</v>
      </c>
      <c r="AY94" s="156">
        <v>0</v>
      </c>
      <c r="AZ94" s="142">
        <v>0</v>
      </c>
      <c r="BA94" s="142">
        <v>0</v>
      </c>
      <c r="BB94" s="142">
        <v>0</v>
      </c>
      <c r="BC94" s="142">
        <v>0</v>
      </c>
      <c r="BD94" s="142">
        <v>0</v>
      </c>
      <c r="BE94" s="157">
        <v>0</v>
      </c>
      <c r="BF94" s="142">
        <v>0</v>
      </c>
      <c r="BG94" s="142">
        <v>0</v>
      </c>
      <c r="BH94" s="142">
        <v>110.54182299999999</v>
      </c>
      <c r="BI94" s="142">
        <v>322.78886359000001</v>
      </c>
      <c r="BJ94" s="142">
        <v>0.102226</v>
      </c>
      <c r="BK94" s="142">
        <v>0</v>
      </c>
      <c r="BL94" s="142">
        <v>0</v>
      </c>
      <c r="BM94" s="156">
        <f t="shared" si="13"/>
        <v>0</v>
      </c>
      <c r="BN94" s="142">
        <f t="shared" si="7"/>
        <v>0</v>
      </c>
      <c r="BO94" s="142">
        <f t="shared" si="8"/>
        <v>0.110541823</v>
      </c>
      <c r="BP94" s="142">
        <f t="shared" si="9"/>
        <v>0.32278886359000003</v>
      </c>
      <c r="BQ94" s="142">
        <f t="shared" si="10"/>
        <v>1.0222599999999999E-4</v>
      </c>
      <c r="BR94" s="142">
        <f t="shared" si="11"/>
        <v>0</v>
      </c>
      <c r="BS94" s="157">
        <f t="shared" si="12"/>
        <v>0</v>
      </c>
    </row>
    <row r="95" spans="1:71" x14ac:dyDescent="0.3">
      <c r="A95" s="205" t="s">
        <v>230</v>
      </c>
      <c r="B95" s="160">
        <v>0</v>
      </c>
      <c r="C95" s="155">
        <v>0</v>
      </c>
      <c r="D95" s="155">
        <v>0</v>
      </c>
      <c r="E95" s="155">
        <v>0</v>
      </c>
      <c r="F95" s="155">
        <v>0</v>
      </c>
      <c r="G95" s="155">
        <v>0</v>
      </c>
      <c r="H95" s="161">
        <v>0</v>
      </c>
      <c r="I95" s="160">
        <v>0</v>
      </c>
      <c r="J95" s="155">
        <v>0</v>
      </c>
      <c r="K95" s="155">
        <v>0</v>
      </c>
      <c r="L95" s="155">
        <v>0</v>
      </c>
      <c r="M95" s="155">
        <v>0</v>
      </c>
      <c r="N95" s="155">
        <v>0</v>
      </c>
      <c r="O95" s="161">
        <v>0</v>
      </c>
      <c r="P95" s="160">
        <v>0</v>
      </c>
      <c r="Q95" s="155">
        <v>0</v>
      </c>
      <c r="R95" s="155">
        <v>0</v>
      </c>
      <c r="S95" s="155">
        <v>0</v>
      </c>
      <c r="T95" s="155">
        <v>0</v>
      </c>
      <c r="U95" s="155">
        <v>0</v>
      </c>
      <c r="V95" s="161">
        <v>0</v>
      </c>
      <c r="W95" s="160">
        <v>0</v>
      </c>
      <c r="X95" s="155">
        <v>0</v>
      </c>
      <c r="Y95" s="155">
        <v>0</v>
      </c>
      <c r="Z95" s="155">
        <v>0</v>
      </c>
      <c r="AA95" s="155">
        <v>0</v>
      </c>
      <c r="AB95" s="155">
        <v>0</v>
      </c>
      <c r="AC95" s="161">
        <v>0</v>
      </c>
      <c r="AD95" s="160">
        <v>0</v>
      </c>
      <c r="AE95" s="155">
        <v>0</v>
      </c>
      <c r="AF95" s="155">
        <v>0</v>
      </c>
      <c r="AG95" s="155">
        <v>0</v>
      </c>
      <c r="AH95" s="155">
        <v>0</v>
      </c>
      <c r="AI95" s="155">
        <v>0</v>
      </c>
      <c r="AJ95" s="161">
        <v>0</v>
      </c>
      <c r="AK95" s="160">
        <v>0</v>
      </c>
      <c r="AL95" s="155">
        <v>0</v>
      </c>
      <c r="AM95" s="155">
        <v>0</v>
      </c>
      <c r="AN95" s="155">
        <v>0</v>
      </c>
      <c r="AO95" s="155">
        <v>0</v>
      </c>
      <c r="AP95" s="155">
        <v>0</v>
      </c>
      <c r="AQ95" s="161">
        <v>0</v>
      </c>
      <c r="AR95" s="160">
        <v>0</v>
      </c>
      <c r="AS95" s="155">
        <v>0</v>
      </c>
      <c r="AT95" s="155">
        <v>46.089700000000001</v>
      </c>
      <c r="AU95" s="155">
        <v>0</v>
      </c>
      <c r="AV95" s="155">
        <v>0</v>
      </c>
      <c r="AW95" s="155">
        <v>0</v>
      </c>
      <c r="AX95" s="155">
        <v>0</v>
      </c>
      <c r="AY95" s="160">
        <v>0</v>
      </c>
      <c r="AZ95" s="155">
        <v>0</v>
      </c>
      <c r="BA95" s="155">
        <v>0</v>
      </c>
      <c r="BB95" s="155">
        <v>0</v>
      </c>
      <c r="BC95" s="155">
        <v>0</v>
      </c>
      <c r="BD95" s="155">
        <v>0</v>
      </c>
      <c r="BE95" s="161">
        <v>0</v>
      </c>
      <c r="BF95" s="155">
        <v>0</v>
      </c>
      <c r="BG95" s="155">
        <v>0</v>
      </c>
      <c r="BH95" s="155">
        <v>46.089700000000001</v>
      </c>
      <c r="BI95" s="155">
        <v>0</v>
      </c>
      <c r="BJ95" s="155">
        <v>0</v>
      </c>
      <c r="BK95" s="155">
        <v>0</v>
      </c>
      <c r="BL95" s="155">
        <v>0</v>
      </c>
      <c r="BM95" s="160">
        <f t="shared" si="13"/>
        <v>0</v>
      </c>
      <c r="BN95" s="155">
        <f t="shared" si="7"/>
        <v>0</v>
      </c>
      <c r="BO95" s="155">
        <f t="shared" si="8"/>
        <v>4.6089699999999997E-2</v>
      </c>
      <c r="BP95" s="155">
        <f t="shared" si="9"/>
        <v>0</v>
      </c>
      <c r="BQ95" s="155">
        <f t="shared" si="10"/>
        <v>0</v>
      </c>
      <c r="BR95" s="155">
        <f t="shared" si="11"/>
        <v>0</v>
      </c>
      <c r="BS95" s="161">
        <f t="shared" si="12"/>
        <v>0</v>
      </c>
    </row>
    <row r="96" spans="1:71" x14ac:dyDescent="0.3">
      <c r="A96" s="204" t="s">
        <v>232</v>
      </c>
      <c r="B96" s="156">
        <v>0</v>
      </c>
      <c r="C96" s="142">
        <v>0</v>
      </c>
      <c r="D96" s="142">
        <v>0</v>
      </c>
      <c r="E96" s="142">
        <v>0</v>
      </c>
      <c r="F96" s="142">
        <v>0</v>
      </c>
      <c r="G96" s="142">
        <v>0</v>
      </c>
      <c r="H96" s="157">
        <v>0</v>
      </c>
      <c r="I96" s="156">
        <v>0</v>
      </c>
      <c r="J96" s="142">
        <v>4030.087</v>
      </c>
      <c r="K96" s="142">
        <v>0</v>
      </c>
      <c r="L96" s="142">
        <v>0</v>
      </c>
      <c r="M96" s="142">
        <v>0</v>
      </c>
      <c r="N96" s="142">
        <v>0</v>
      </c>
      <c r="O96" s="157">
        <v>0</v>
      </c>
      <c r="P96" s="156">
        <v>0</v>
      </c>
      <c r="Q96" s="142">
        <v>0</v>
      </c>
      <c r="R96" s="142">
        <v>0</v>
      </c>
      <c r="S96" s="142">
        <v>0</v>
      </c>
      <c r="T96" s="142">
        <v>0</v>
      </c>
      <c r="U96" s="142">
        <v>0</v>
      </c>
      <c r="V96" s="157">
        <v>0</v>
      </c>
      <c r="W96" s="156">
        <v>0</v>
      </c>
      <c r="X96" s="142">
        <v>0</v>
      </c>
      <c r="Y96" s="142">
        <v>0</v>
      </c>
      <c r="Z96" s="142">
        <v>0</v>
      </c>
      <c r="AA96" s="142">
        <v>0</v>
      </c>
      <c r="AB96" s="142">
        <v>0</v>
      </c>
      <c r="AC96" s="157">
        <v>0</v>
      </c>
      <c r="AD96" s="156">
        <v>0</v>
      </c>
      <c r="AE96" s="142">
        <v>0</v>
      </c>
      <c r="AF96" s="142">
        <v>0</v>
      </c>
      <c r="AG96" s="142">
        <v>0</v>
      </c>
      <c r="AH96" s="142">
        <v>0</v>
      </c>
      <c r="AI96" s="142">
        <v>0</v>
      </c>
      <c r="AJ96" s="157">
        <v>0</v>
      </c>
      <c r="AK96" s="156">
        <v>0</v>
      </c>
      <c r="AL96" s="142">
        <v>0</v>
      </c>
      <c r="AM96" s="142">
        <v>0</v>
      </c>
      <c r="AN96" s="142">
        <v>0</v>
      </c>
      <c r="AO96" s="142">
        <v>0</v>
      </c>
      <c r="AP96" s="142">
        <v>0</v>
      </c>
      <c r="AQ96" s="157">
        <v>0</v>
      </c>
      <c r="AR96" s="156">
        <v>0</v>
      </c>
      <c r="AS96" s="142">
        <v>0</v>
      </c>
      <c r="AT96" s="142">
        <v>0</v>
      </c>
      <c r="AU96" s="142">
        <v>0</v>
      </c>
      <c r="AV96" s="142">
        <v>0</v>
      </c>
      <c r="AW96" s="142">
        <v>0</v>
      </c>
      <c r="AX96" s="142">
        <v>0</v>
      </c>
      <c r="AY96" s="156">
        <v>0</v>
      </c>
      <c r="AZ96" s="142">
        <v>0</v>
      </c>
      <c r="BA96" s="142">
        <v>0</v>
      </c>
      <c r="BB96" s="142">
        <v>0</v>
      </c>
      <c r="BC96" s="142">
        <v>0</v>
      </c>
      <c r="BD96" s="142">
        <v>0</v>
      </c>
      <c r="BE96" s="157">
        <v>0</v>
      </c>
      <c r="BF96" s="142">
        <v>0</v>
      </c>
      <c r="BG96" s="142">
        <v>4030.087</v>
      </c>
      <c r="BH96" s="142">
        <v>0</v>
      </c>
      <c r="BI96" s="142">
        <v>0</v>
      </c>
      <c r="BJ96" s="142">
        <v>0</v>
      </c>
      <c r="BK96" s="142">
        <v>0</v>
      </c>
      <c r="BL96" s="142">
        <v>0</v>
      </c>
      <c r="BM96" s="156">
        <f t="shared" si="13"/>
        <v>0</v>
      </c>
      <c r="BN96" s="142">
        <f t="shared" si="7"/>
        <v>4.030087</v>
      </c>
      <c r="BO96" s="142">
        <f t="shared" si="8"/>
        <v>0</v>
      </c>
      <c r="BP96" s="142">
        <f t="shared" si="9"/>
        <v>0</v>
      </c>
      <c r="BQ96" s="142">
        <f t="shared" si="10"/>
        <v>0</v>
      </c>
      <c r="BR96" s="142">
        <f t="shared" si="11"/>
        <v>0</v>
      </c>
      <c r="BS96" s="157">
        <f t="shared" si="12"/>
        <v>0</v>
      </c>
    </row>
    <row r="97" spans="1:71" x14ac:dyDescent="0.3">
      <c r="A97" s="205" t="s">
        <v>233</v>
      </c>
      <c r="B97" s="160">
        <v>0</v>
      </c>
      <c r="C97" s="155">
        <v>0</v>
      </c>
      <c r="D97" s="155">
        <v>0</v>
      </c>
      <c r="E97" s="155">
        <v>0</v>
      </c>
      <c r="F97" s="155">
        <v>0</v>
      </c>
      <c r="G97" s="155">
        <v>0</v>
      </c>
      <c r="H97" s="161">
        <v>0</v>
      </c>
      <c r="I97" s="160">
        <v>0</v>
      </c>
      <c r="J97" s="155">
        <v>0</v>
      </c>
      <c r="K97" s="155">
        <v>0</v>
      </c>
      <c r="L97" s="155">
        <v>0</v>
      </c>
      <c r="M97" s="155">
        <v>0</v>
      </c>
      <c r="N97" s="155">
        <v>0</v>
      </c>
      <c r="O97" s="161">
        <v>0</v>
      </c>
      <c r="P97" s="160">
        <v>0</v>
      </c>
      <c r="Q97" s="155">
        <v>0</v>
      </c>
      <c r="R97" s="155">
        <v>21754.861702999999</v>
      </c>
      <c r="S97" s="155">
        <v>8696.905655999999</v>
      </c>
      <c r="T97" s="155">
        <v>27798.799999999999</v>
      </c>
      <c r="U97" s="155">
        <v>0</v>
      </c>
      <c r="V97" s="161">
        <v>0</v>
      </c>
      <c r="W97" s="160">
        <v>0</v>
      </c>
      <c r="X97" s="155">
        <v>0</v>
      </c>
      <c r="Y97" s="155">
        <v>15804.781999999977</v>
      </c>
      <c r="Z97" s="155">
        <v>0</v>
      </c>
      <c r="AA97" s="155">
        <v>0</v>
      </c>
      <c r="AB97" s="155">
        <v>0</v>
      </c>
      <c r="AC97" s="161">
        <v>0</v>
      </c>
      <c r="AD97" s="160">
        <v>0</v>
      </c>
      <c r="AE97" s="155">
        <v>0</v>
      </c>
      <c r="AF97" s="155">
        <v>0</v>
      </c>
      <c r="AG97" s="155">
        <v>0</v>
      </c>
      <c r="AH97" s="155">
        <v>0</v>
      </c>
      <c r="AI97" s="155">
        <v>0</v>
      </c>
      <c r="AJ97" s="161">
        <v>0</v>
      </c>
      <c r="AK97" s="160">
        <v>0</v>
      </c>
      <c r="AL97" s="155">
        <v>0</v>
      </c>
      <c r="AM97" s="155">
        <v>0</v>
      </c>
      <c r="AN97" s="155">
        <v>0</v>
      </c>
      <c r="AO97" s="155">
        <v>0</v>
      </c>
      <c r="AP97" s="155">
        <v>0</v>
      </c>
      <c r="AQ97" s="161">
        <v>0</v>
      </c>
      <c r="AR97" s="160">
        <v>0</v>
      </c>
      <c r="AS97" s="155">
        <v>4410.4162999999999</v>
      </c>
      <c r="AT97" s="155">
        <v>4733.748039000001</v>
      </c>
      <c r="AU97" s="155">
        <v>7829.5528109999996</v>
      </c>
      <c r="AV97" s="155">
        <v>24711.3269</v>
      </c>
      <c r="AW97" s="155">
        <v>0</v>
      </c>
      <c r="AX97" s="155">
        <v>0</v>
      </c>
      <c r="AY97" s="160">
        <v>0</v>
      </c>
      <c r="AZ97" s="155">
        <v>0</v>
      </c>
      <c r="BA97" s="155">
        <v>0</v>
      </c>
      <c r="BB97" s="155">
        <v>0</v>
      </c>
      <c r="BC97" s="155">
        <v>0</v>
      </c>
      <c r="BD97" s="155">
        <v>0</v>
      </c>
      <c r="BE97" s="161">
        <v>0</v>
      </c>
      <c r="BF97" s="155">
        <v>0</v>
      </c>
      <c r="BG97" s="155">
        <v>4410.4162999999999</v>
      </c>
      <c r="BH97" s="155">
        <v>42293.391741999978</v>
      </c>
      <c r="BI97" s="155">
        <v>16526.458466999997</v>
      </c>
      <c r="BJ97" s="155">
        <v>52510.126900000003</v>
      </c>
      <c r="BK97" s="155">
        <v>0</v>
      </c>
      <c r="BL97" s="155">
        <v>0</v>
      </c>
      <c r="BM97" s="160">
        <f t="shared" si="13"/>
        <v>0</v>
      </c>
      <c r="BN97" s="155">
        <f t="shared" si="7"/>
        <v>4.4104162999999996</v>
      </c>
      <c r="BO97" s="155">
        <f t="shared" si="8"/>
        <v>42.293391741999976</v>
      </c>
      <c r="BP97" s="155">
        <f t="shared" si="9"/>
        <v>16.526458466999998</v>
      </c>
      <c r="BQ97" s="155">
        <f t="shared" si="10"/>
        <v>52.510126900000003</v>
      </c>
      <c r="BR97" s="155">
        <f t="shared" si="11"/>
        <v>0</v>
      </c>
      <c r="BS97" s="161">
        <f t="shared" si="12"/>
        <v>0</v>
      </c>
    </row>
    <row r="98" spans="1:71" x14ac:dyDescent="0.3">
      <c r="A98" s="204" t="s">
        <v>235</v>
      </c>
      <c r="B98" s="156">
        <v>0</v>
      </c>
      <c r="C98" s="142">
        <v>0</v>
      </c>
      <c r="D98" s="142">
        <v>0</v>
      </c>
      <c r="E98" s="142">
        <v>0</v>
      </c>
      <c r="F98" s="142">
        <v>0</v>
      </c>
      <c r="G98" s="142">
        <v>0</v>
      </c>
      <c r="H98" s="157">
        <v>0</v>
      </c>
      <c r="I98" s="156">
        <v>0</v>
      </c>
      <c r="J98" s="142">
        <v>0</v>
      </c>
      <c r="K98" s="142">
        <v>0</v>
      </c>
      <c r="L98" s="142">
        <v>0</v>
      </c>
      <c r="M98" s="142">
        <v>0</v>
      </c>
      <c r="N98" s="142">
        <v>0</v>
      </c>
      <c r="O98" s="157">
        <v>0</v>
      </c>
      <c r="P98" s="156">
        <v>0</v>
      </c>
      <c r="Q98" s="142">
        <v>0</v>
      </c>
      <c r="R98" s="142">
        <v>2131</v>
      </c>
      <c r="S98" s="142">
        <v>996</v>
      </c>
      <c r="T98" s="142">
        <v>0</v>
      </c>
      <c r="U98" s="142">
        <v>0</v>
      </c>
      <c r="V98" s="157">
        <v>0</v>
      </c>
      <c r="W98" s="156">
        <v>0</v>
      </c>
      <c r="X98" s="142">
        <v>0</v>
      </c>
      <c r="Y98" s="142">
        <v>0</v>
      </c>
      <c r="Z98" s="142">
        <v>0</v>
      </c>
      <c r="AA98" s="142">
        <v>0</v>
      </c>
      <c r="AB98" s="142">
        <v>0</v>
      </c>
      <c r="AC98" s="157">
        <v>0</v>
      </c>
      <c r="AD98" s="156">
        <v>0</v>
      </c>
      <c r="AE98" s="142">
        <v>0</v>
      </c>
      <c r="AF98" s="142">
        <v>0</v>
      </c>
      <c r="AG98" s="142">
        <v>0</v>
      </c>
      <c r="AH98" s="142">
        <v>0</v>
      </c>
      <c r="AI98" s="142">
        <v>0</v>
      </c>
      <c r="AJ98" s="157">
        <v>0</v>
      </c>
      <c r="AK98" s="156">
        <v>0</v>
      </c>
      <c r="AL98" s="142">
        <v>0</v>
      </c>
      <c r="AM98" s="142">
        <v>0</v>
      </c>
      <c r="AN98" s="142">
        <v>0</v>
      </c>
      <c r="AO98" s="142">
        <v>382.99927299999996</v>
      </c>
      <c r="AP98" s="142">
        <v>0</v>
      </c>
      <c r="AQ98" s="157">
        <v>0</v>
      </c>
      <c r="AR98" s="156">
        <v>0</v>
      </c>
      <c r="AS98" s="142">
        <v>14248.378771</v>
      </c>
      <c r="AT98" s="142">
        <v>0</v>
      </c>
      <c r="AU98" s="142">
        <v>0</v>
      </c>
      <c r="AV98" s="142">
        <v>86</v>
      </c>
      <c r="AW98" s="142">
        <v>0</v>
      </c>
      <c r="AX98" s="142">
        <v>0</v>
      </c>
      <c r="AY98" s="156">
        <v>0</v>
      </c>
      <c r="AZ98" s="142">
        <v>0</v>
      </c>
      <c r="BA98" s="142">
        <v>0</v>
      </c>
      <c r="BB98" s="142">
        <v>0</v>
      </c>
      <c r="BC98" s="142">
        <v>0</v>
      </c>
      <c r="BD98" s="142">
        <v>0</v>
      </c>
      <c r="BE98" s="157">
        <v>0</v>
      </c>
      <c r="BF98" s="142">
        <v>0</v>
      </c>
      <c r="BG98" s="142">
        <v>14248.378771</v>
      </c>
      <c r="BH98" s="142">
        <v>2131</v>
      </c>
      <c r="BI98" s="142">
        <v>996</v>
      </c>
      <c r="BJ98" s="142">
        <v>468.99927299999996</v>
      </c>
      <c r="BK98" s="142">
        <v>0</v>
      </c>
      <c r="BL98" s="142">
        <v>0</v>
      </c>
      <c r="BM98" s="156">
        <f t="shared" si="13"/>
        <v>0</v>
      </c>
      <c r="BN98" s="142">
        <f t="shared" si="7"/>
        <v>14.248378771</v>
      </c>
      <c r="BO98" s="142">
        <f t="shared" si="8"/>
        <v>2.1309999999999998</v>
      </c>
      <c r="BP98" s="142">
        <f t="shared" si="9"/>
        <v>0.996</v>
      </c>
      <c r="BQ98" s="142">
        <f t="shared" si="10"/>
        <v>0.46899927299999994</v>
      </c>
      <c r="BR98" s="142">
        <f t="shared" si="11"/>
        <v>0</v>
      </c>
      <c r="BS98" s="157">
        <f t="shared" si="12"/>
        <v>0</v>
      </c>
    </row>
    <row r="99" spans="1:71" x14ac:dyDescent="0.3">
      <c r="A99" s="205" t="s">
        <v>236</v>
      </c>
      <c r="B99" s="160">
        <v>0</v>
      </c>
      <c r="C99" s="155">
        <v>0</v>
      </c>
      <c r="D99" s="155">
        <v>0</v>
      </c>
      <c r="E99" s="155">
        <v>0</v>
      </c>
      <c r="F99" s="155">
        <v>0</v>
      </c>
      <c r="G99" s="155">
        <v>0</v>
      </c>
      <c r="H99" s="161">
        <v>0</v>
      </c>
      <c r="I99" s="160">
        <v>0</v>
      </c>
      <c r="J99" s="155">
        <v>0</v>
      </c>
      <c r="K99" s="155">
        <v>0</v>
      </c>
      <c r="L99" s="155">
        <v>0</v>
      </c>
      <c r="M99" s="155">
        <v>0</v>
      </c>
      <c r="N99" s="155">
        <v>0</v>
      </c>
      <c r="O99" s="161">
        <v>0</v>
      </c>
      <c r="P99" s="160">
        <v>0</v>
      </c>
      <c r="Q99" s="155">
        <v>0</v>
      </c>
      <c r="R99" s="155">
        <v>40856.400827000005</v>
      </c>
      <c r="S99" s="155">
        <v>245.9</v>
      </c>
      <c r="T99" s="155">
        <v>8714.7999999999993</v>
      </c>
      <c r="U99" s="155">
        <v>0</v>
      </c>
      <c r="V99" s="161">
        <v>0</v>
      </c>
      <c r="W99" s="160">
        <v>0</v>
      </c>
      <c r="X99" s="155">
        <v>0</v>
      </c>
      <c r="Y99" s="155">
        <v>409.29700000000003</v>
      </c>
      <c r="Z99" s="155">
        <v>0</v>
      </c>
      <c r="AA99" s="155">
        <v>0</v>
      </c>
      <c r="AB99" s="155">
        <v>0</v>
      </c>
      <c r="AC99" s="161">
        <v>0</v>
      </c>
      <c r="AD99" s="160">
        <v>0</v>
      </c>
      <c r="AE99" s="155">
        <v>0</v>
      </c>
      <c r="AF99" s="155">
        <v>0</v>
      </c>
      <c r="AG99" s="155">
        <v>0</v>
      </c>
      <c r="AH99" s="155">
        <v>0</v>
      </c>
      <c r="AI99" s="155">
        <v>0</v>
      </c>
      <c r="AJ99" s="161">
        <v>0</v>
      </c>
      <c r="AK99" s="160">
        <v>0</v>
      </c>
      <c r="AL99" s="155">
        <v>0</v>
      </c>
      <c r="AM99" s="155">
        <v>800.17900000000009</v>
      </c>
      <c r="AN99" s="155">
        <v>0</v>
      </c>
      <c r="AO99" s="155">
        <v>0</v>
      </c>
      <c r="AP99" s="155">
        <v>0</v>
      </c>
      <c r="AQ99" s="161">
        <v>2075.0941800000001</v>
      </c>
      <c r="AR99" s="160">
        <v>0</v>
      </c>
      <c r="AS99" s="155">
        <v>0</v>
      </c>
      <c r="AT99" s="155">
        <v>21.759813000000001</v>
      </c>
      <c r="AU99" s="155">
        <v>1635.1003669999998</v>
      </c>
      <c r="AV99" s="155">
        <v>1307585.2084280001</v>
      </c>
      <c r="AW99" s="155">
        <v>0</v>
      </c>
      <c r="AX99" s="155">
        <v>0</v>
      </c>
      <c r="AY99" s="160">
        <v>0</v>
      </c>
      <c r="AZ99" s="155">
        <v>0</v>
      </c>
      <c r="BA99" s="155">
        <v>0</v>
      </c>
      <c r="BB99" s="155">
        <v>0</v>
      </c>
      <c r="BC99" s="155">
        <v>0</v>
      </c>
      <c r="BD99" s="155">
        <v>0</v>
      </c>
      <c r="BE99" s="161">
        <v>0</v>
      </c>
      <c r="BF99" s="155">
        <v>0</v>
      </c>
      <c r="BG99" s="155">
        <v>0</v>
      </c>
      <c r="BH99" s="155">
        <v>42087.636640000004</v>
      </c>
      <c r="BI99" s="155">
        <v>1881.0003669999999</v>
      </c>
      <c r="BJ99" s="155">
        <v>1316300.0084280001</v>
      </c>
      <c r="BK99" s="155">
        <v>0</v>
      </c>
      <c r="BL99" s="155">
        <v>2075.0941800000001</v>
      </c>
      <c r="BM99" s="160">
        <f t="shared" si="13"/>
        <v>0</v>
      </c>
      <c r="BN99" s="155">
        <f t="shared" si="7"/>
        <v>0</v>
      </c>
      <c r="BO99" s="155">
        <f t="shared" si="8"/>
        <v>42.087636640000007</v>
      </c>
      <c r="BP99" s="155">
        <f t="shared" si="9"/>
        <v>1.881000367</v>
      </c>
      <c r="BQ99" s="155">
        <f t="shared" si="10"/>
        <v>1316.3000084280002</v>
      </c>
      <c r="BR99" s="155">
        <f t="shared" si="11"/>
        <v>0</v>
      </c>
      <c r="BS99" s="161">
        <f t="shared" si="12"/>
        <v>2.0750941800000002</v>
      </c>
    </row>
    <row r="100" spans="1:71" x14ac:dyDescent="0.3">
      <c r="A100" s="204" t="s">
        <v>237</v>
      </c>
      <c r="B100" s="156">
        <v>0</v>
      </c>
      <c r="C100" s="142">
        <v>0</v>
      </c>
      <c r="D100" s="142">
        <v>0</v>
      </c>
      <c r="E100" s="142">
        <v>0</v>
      </c>
      <c r="F100" s="142">
        <v>0</v>
      </c>
      <c r="G100" s="142">
        <v>0</v>
      </c>
      <c r="H100" s="157">
        <v>0</v>
      </c>
      <c r="I100" s="156">
        <v>0</v>
      </c>
      <c r="J100" s="142">
        <v>0</v>
      </c>
      <c r="K100" s="142">
        <v>0</v>
      </c>
      <c r="L100" s="142">
        <v>0</v>
      </c>
      <c r="M100" s="142">
        <v>0</v>
      </c>
      <c r="N100" s="142">
        <v>0</v>
      </c>
      <c r="O100" s="157">
        <v>0</v>
      </c>
      <c r="P100" s="156">
        <v>0</v>
      </c>
      <c r="Q100" s="142">
        <v>0</v>
      </c>
      <c r="R100" s="142">
        <v>1157.928801</v>
      </c>
      <c r="S100" s="142">
        <v>0</v>
      </c>
      <c r="T100" s="142">
        <v>0</v>
      </c>
      <c r="U100" s="142">
        <v>0</v>
      </c>
      <c r="V100" s="157">
        <v>0</v>
      </c>
      <c r="W100" s="156">
        <v>0</v>
      </c>
      <c r="X100" s="142">
        <v>0</v>
      </c>
      <c r="Y100" s="142">
        <v>0</v>
      </c>
      <c r="Z100" s="142">
        <v>0</v>
      </c>
      <c r="AA100" s="142">
        <v>0</v>
      </c>
      <c r="AB100" s="142">
        <v>0</v>
      </c>
      <c r="AC100" s="157">
        <v>0</v>
      </c>
      <c r="AD100" s="156">
        <v>0</v>
      </c>
      <c r="AE100" s="142">
        <v>0</v>
      </c>
      <c r="AF100" s="142">
        <v>0</v>
      </c>
      <c r="AG100" s="142">
        <v>0</v>
      </c>
      <c r="AH100" s="142">
        <v>0</v>
      </c>
      <c r="AI100" s="142">
        <v>0</v>
      </c>
      <c r="AJ100" s="157">
        <v>0</v>
      </c>
      <c r="AK100" s="156">
        <v>0</v>
      </c>
      <c r="AL100" s="142">
        <v>0</v>
      </c>
      <c r="AM100" s="142">
        <v>0</v>
      </c>
      <c r="AN100" s="142">
        <v>0</v>
      </c>
      <c r="AO100" s="142">
        <v>0</v>
      </c>
      <c r="AP100" s="142">
        <v>0</v>
      </c>
      <c r="AQ100" s="157">
        <v>0</v>
      </c>
      <c r="AR100" s="156">
        <v>0</v>
      </c>
      <c r="AS100" s="142">
        <v>4077</v>
      </c>
      <c r="AT100" s="142">
        <v>174.27667600000001</v>
      </c>
      <c r="AU100" s="142">
        <v>280.52072699999997</v>
      </c>
      <c r="AV100" s="142">
        <v>501.83507199999997</v>
      </c>
      <c r="AW100" s="142">
        <v>0</v>
      </c>
      <c r="AX100" s="142">
        <v>0</v>
      </c>
      <c r="AY100" s="156">
        <v>0</v>
      </c>
      <c r="AZ100" s="142">
        <v>0</v>
      </c>
      <c r="BA100" s="142">
        <v>0</v>
      </c>
      <c r="BB100" s="142">
        <v>0</v>
      </c>
      <c r="BC100" s="142">
        <v>0</v>
      </c>
      <c r="BD100" s="142">
        <v>0</v>
      </c>
      <c r="BE100" s="157">
        <v>0</v>
      </c>
      <c r="BF100" s="142">
        <v>0</v>
      </c>
      <c r="BG100" s="142">
        <v>4077</v>
      </c>
      <c r="BH100" s="142">
        <v>1332.205477</v>
      </c>
      <c r="BI100" s="142">
        <v>280.52072699999997</v>
      </c>
      <c r="BJ100" s="142">
        <v>501.83507199999997</v>
      </c>
      <c r="BK100" s="142">
        <v>0</v>
      </c>
      <c r="BL100" s="142">
        <v>0</v>
      </c>
      <c r="BM100" s="156">
        <f t="shared" si="13"/>
        <v>0</v>
      </c>
      <c r="BN100" s="142">
        <f t="shared" si="7"/>
        <v>4.077</v>
      </c>
      <c r="BO100" s="142">
        <f t="shared" si="8"/>
        <v>1.332205477</v>
      </c>
      <c r="BP100" s="142">
        <f t="shared" si="9"/>
        <v>0.28052072699999997</v>
      </c>
      <c r="BQ100" s="142">
        <f t="shared" si="10"/>
        <v>0.50183507199999999</v>
      </c>
      <c r="BR100" s="142">
        <f t="shared" si="11"/>
        <v>0</v>
      </c>
      <c r="BS100" s="157">
        <f t="shared" si="12"/>
        <v>0</v>
      </c>
    </row>
    <row r="101" spans="1:71" x14ac:dyDescent="0.3">
      <c r="A101" s="205" t="s">
        <v>238</v>
      </c>
      <c r="B101" s="160">
        <v>0</v>
      </c>
      <c r="C101" s="155">
        <v>0</v>
      </c>
      <c r="D101" s="155">
        <v>0</v>
      </c>
      <c r="E101" s="155">
        <v>0</v>
      </c>
      <c r="F101" s="155">
        <v>0</v>
      </c>
      <c r="G101" s="155">
        <v>0</v>
      </c>
      <c r="H101" s="161">
        <v>0</v>
      </c>
      <c r="I101" s="160">
        <v>0</v>
      </c>
      <c r="J101" s="155">
        <v>0</v>
      </c>
      <c r="K101" s="155">
        <v>0</v>
      </c>
      <c r="L101" s="155">
        <v>0</v>
      </c>
      <c r="M101" s="155">
        <v>0</v>
      </c>
      <c r="N101" s="155">
        <v>0</v>
      </c>
      <c r="O101" s="161">
        <v>0</v>
      </c>
      <c r="P101" s="160">
        <v>0</v>
      </c>
      <c r="Q101" s="155">
        <v>0</v>
      </c>
      <c r="R101" s="155">
        <v>0</v>
      </c>
      <c r="S101" s="155">
        <v>0</v>
      </c>
      <c r="T101" s="155">
        <v>0</v>
      </c>
      <c r="U101" s="155">
        <v>0</v>
      </c>
      <c r="V101" s="161">
        <v>0</v>
      </c>
      <c r="W101" s="160">
        <v>0</v>
      </c>
      <c r="X101" s="155">
        <v>0</v>
      </c>
      <c r="Y101" s="155">
        <v>153.459</v>
      </c>
      <c r="Z101" s="155">
        <v>0</v>
      </c>
      <c r="AA101" s="155">
        <v>0</v>
      </c>
      <c r="AB101" s="155">
        <v>0</v>
      </c>
      <c r="AC101" s="161">
        <v>0</v>
      </c>
      <c r="AD101" s="160">
        <v>0</v>
      </c>
      <c r="AE101" s="155">
        <v>0</v>
      </c>
      <c r="AF101" s="155">
        <v>0</v>
      </c>
      <c r="AG101" s="155">
        <v>94</v>
      </c>
      <c r="AH101" s="155">
        <v>0</v>
      </c>
      <c r="AI101" s="155">
        <v>0</v>
      </c>
      <c r="AJ101" s="161">
        <v>0</v>
      </c>
      <c r="AK101" s="160">
        <v>0</v>
      </c>
      <c r="AL101" s="155">
        <v>0</v>
      </c>
      <c r="AM101" s="155">
        <v>0</v>
      </c>
      <c r="AN101" s="155">
        <v>546.09637999999995</v>
      </c>
      <c r="AO101" s="155">
        <v>0</v>
      </c>
      <c r="AP101" s="155">
        <v>0</v>
      </c>
      <c r="AQ101" s="161">
        <v>0</v>
      </c>
      <c r="AR101" s="160">
        <v>0</v>
      </c>
      <c r="AS101" s="155">
        <v>0</v>
      </c>
      <c r="AT101" s="155">
        <v>28.083124400000003</v>
      </c>
      <c r="AU101" s="155">
        <v>434.76195499999898</v>
      </c>
      <c r="AV101" s="155">
        <v>0.04</v>
      </c>
      <c r="AW101" s="155">
        <v>0</v>
      </c>
      <c r="AX101" s="155">
        <v>0</v>
      </c>
      <c r="AY101" s="160">
        <v>0</v>
      </c>
      <c r="AZ101" s="155">
        <v>0</v>
      </c>
      <c r="BA101" s="155">
        <v>0</v>
      </c>
      <c r="BB101" s="155">
        <v>0</v>
      </c>
      <c r="BC101" s="155">
        <v>0</v>
      </c>
      <c r="BD101" s="155">
        <v>0</v>
      </c>
      <c r="BE101" s="161">
        <v>0</v>
      </c>
      <c r="BF101" s="155">
        <v>0</v>
      </c>
      <c r="BG101" s="155">
        <v>0</v>
      </c>
      <c r="BH101" s="155">
        <v>181.54212440000001</v>
      </c>
      <c r="BI101" s="155">
        <v>1074.858334999999</v>
      </c>
      <c r="BJ101" s="155">
        <v>0.04</v>
      </c>
      <c r="BK101" s="155">
        <v>0</v>
      </c>
      <c r="BL101" s="155">
        <v>0</v>
      </c>
      <c r="BM101" s="160">
        <f t="shared" si="13"/>
        <v>0</v>
      </c>
      <c r="BN101" s="155">
        <f t="shared" si="7"/>
        <v>0</v>
      </c>
      <c r="BO101" s="155">
        <f t="shared" si="8"/>
        <v>0.1815421244</v>
      </c>
      <c r="BP101" s="155">
        <f t="shared" si="9"/>
        <v>1.0748583349999989</v>
      </c>
      <c r="BQ101" s="155">
        <f t="shared" si="10"/>
        <v>4.0000000000000003E-5</v>
      </c>
      <c r="BR101" s="155">
        <f t="shared" si="11"/>
        <v>0</v>
      </c>
      <c r="BS101" s="161">
        <f t="shared" si="12"/>
        <v>0</v>
      </c>
    </row>
    <row r="102" spans="1:71" x14ac:dyDescent="0.3">
      <c r="A102" s="204" t="s">
        <v>239</v>
      </c>
      <c r="B102" s="156">
        <v>0</v>
      </c>
      <c r="C102" s="142">
        <v>0</v>
      </c>
      <c r="D102" s="142">
        <v>0</v>
      </c>
      <c r="E102" s="142">
        <v>0</v>
      </c>
      <c r="F102" s="142">
        <v>0</v>
      </c>
      <c r="G102" s="142">
        <v>0</v>
      </c>
      <c r="H102" s="157">
        <v>0</v>
      </c>
      <c r="I102" s="156">
        <v>0</v>
      </c>
      <c r="J102" s="142">
        <v>0</v>
      </c>
      <c r="K102" s="142">
        <v>0</v>
      </c>
      <c r="L102" s="142">
        <v>0</v>
      </c>
      <c r="M102" s="142">
        <v>0</v>
      </c>
      <c r="N102" s="142">
        <v>0</v>
      </c>
      <c r="O102" s="157">
        <v>0</v>
      </c>
      <c r="P102" s="156">
        <v>0</v>
      </c>
      <c r="Q102" s="142">
        <v>0</v>
      </c>
      <c r="R102" s="142">
        <v>0</v>
      </c>
      <c r="S102" s="142">
        <v>0</v>
      </c>
      <c r="T102" s="142">
        <v>0</v>
      </c>
      <c r="U102" s="142">
        <v>0</v>
      </c>
      <c r="V102" s="157">
        <v>0</v>
      </c>
      <c r="W102" s="156">
        <v>0</v>
      </c>
      <c r="X102" s="142">
        <v>0</v>
      </c>
      <c r="Y102" s="142">
        <v>0</v>
      </c>
      <c r="Z102" s="142">
        <v>0</v>
      </c>
      <c r="AA102" s="142">
        <v>0</v>
      </c>
      <c r="AB102" s="142">
        <v>0</v>
      </c>
      <c r="AC102" s="157">
        <v>0</v>
      </c>
      <c r="AD102" s="156">
        <v>0</v>
      </c>
      <c r="AE102" s="142">
        <v>0</v>
      </c>
      <c r="AF102" s="142">
        <v>695</v>
      </c>
      <c r="AG102" s="142">
        <v>1798</v>
      </c>
      <c r="AH102" s="142">
        <v>0</v>
      </c>
      <c r="AI102" s="142">
        <v>0</v>
      </c>
      <c r="AJ102" s="157">
        <v>0</v>
      </c>
      <c r="AK102" s="156">
        <v>0</v>
      </c>
      <c r="AL102" s="142">
        <v>0</v>
      </c>
      <c r="AM102" s="142">
        <v>90535.497329999998</v>
      </c>
      <c r="AN102" s="142">
        <v>0</v>
      </c>
      <c r="AO102" s="142">
        <v>0</v>
      </c>
      <c r="AP102" s="142">
        <v>0</v>
      </c>
      <c r="AQ102" s="157">
        <v>113485.13439000001</v>
      </c>
      <c r="AR102" s="156">
        <v>0</v>
      </c>
      <c r="AS102" s="142">
        <v>28460.606900000002</v>
      </c>
      <c r="AT102" s="142">
        <v>0</v>
      </c>
      <c r="AU102" s="142">
        <v>0</v>
      </c>
      <c r="AV102" s="142">
        <v>0</v>
      </c>
      <c r="AW102" s="142">
        <v>0</v>
      </c>
      <c r="AX102" s="142">
        <v>0</v>
      </c>
      <c r="AY102" s="156">
        <v>0</v>
      </c>
      <c r="AZ102" s="142">
        <v>0</v>
      </c>
      <c r="BA102" s="142">
        <v>0</v>
      </c>
      <c r="BB102" s="142">
        <v>0</v>
      </c>
      <c r="BC102" s="142">
        <v>0</v>
      </c>
      <c r="BD102" s="142">
        <v>0</v>
      </c>
      <c r="BE102" s="157">
        <v>0</v>
      </c>
      <c r="BF102" s="142">
        <v>0</v>
      </c>
      <c r="BG102" s="142">
        <v>28460.606900000002</v>
      </c>
      <c r="BH102" s="142">
        <v>91230.497329999998</v>
      </c>
      <c r="BI102" s="142">
        <v>1798</v>
      </c>
      <c r="BJ102" s="142">
        <v>0</v>
      </c>
      <c r="BK102" s="142">
        <v>0</v>
      </c>
      <c r="BL102" s="142">
        <v>113485.13439000001</v>
      </c>
      <c r="BM102" s="156">
        <f t="shared" si="13"/>
        <v>0</v>
      </c>
      <c r="BN102" s="142">
        <f t="shared" si="7"/>
        <v>28.460606900000002</v>
      </c>
      <c r="BO102" s="142">
        <f t="shared" si="8"/>
        <v>91.230497329999992</v>
      </c>
      <c r="BP102" s="142">
        <f t="shared" si="9"/>
        <v>1.798</v>
      </c>
      <c r="BQ102" s="142">
        <f t="shared" si="10"/>
        <v>0</v>
      </c>
      <c r="BR102" s="142">
        <f t="shared" si="11"/>
        <v>0</v>
      </c>
      <c r="BS102" s="157">
        <f t="shared" si="12"/>
        <v>113.48513439000001</v>
      </c>
    </row>
    <row r="103" spans="1:71" x14ac:dyDescent="0.3">
      <c r="A103" s="205" t="s">
        <v>240</v>
      </c>
      <c r="B103" s="160">
        <v>0</v>
      </c>
      <c r="C103" s="155">
        <v>0</v>
      </c>
      <c r="D103" s="155">
        <v>0</v>
      </c>
      <c r="E103" s="155">
        <v>0</v>
      </c>
      <c r="F103" s="155">
        <v>0</v>
      </c>
      <c r="G103" s="155">
        <v>0</v>
      </c>
      <c r="H103" s="161">
        <v>0</v>
      </c>
      <c r="I103" s="160">
        <v>0</v>
      </c>
      <c r="J103" s="155">
        <v>0</v>
      </c>
      <c r="K103" s="155">
        <v>0</v>
      </c>
      <c r="L103" s="155">
        <v>0</v>
      </c>
      <c r="M103" s="155">
        <v>0</v>
      </c>
      <c r="N103" s="155">
        <v>0</v>
      </c>
      <c r="O103" s="161">
        <v>0</v>
      </c>
      <c r="P103" s="160">
        <v>0</v>
      </c>
      <c r="Q103" s="155">
        <v>0</v>
      </c>
      <c r="R103" s="155">
        <v>0</v>
      </c>
      <c r="S103" s="155">
        <v>0</v>
      </c>
      <c r="T103" s="155">
        <v>0</v>
      </c>
      <c r="U103" s="155">
        <v>0</v>
      </c>
      <c r="V103" s="161">
        <v>0</v>
      </c>
      <c r="W103" s="160">
        <v>0</v>
      </c>
      <c r="X103" s="155">
        <v>0</v>
      </c>
      <c r="Y103" s="155">
        <v>0</v>
      </c>
      <c r="Z103" s="155">
        <v>0</v>
      </c>
      <c r="AA103" s="155">
        <v>0</v>
      </c>
      <c r="AB103" s="155">
        <v>0</v>
      </c>
      <c r="AC103" s="161">
        <v>0</v>
      </c>
      <c r="AD103" s="160">
        <v>0</v>
      </c>
      <c r="AE103" s="155">
        <v>0</v>
      </c>
      <c r="AF103" s="155">
        <v>0</v>
      </c>
      <c r="AG103" s="155">
        <v>0</v>
      </c>
      <c r="AH103" s="155">
        <v>0</v>
      </c>
      <c r="AI103" s="155">
        <v>0</v>
      </c>
      <c r="AJ103" s="161">
        <v>0</v>
      </c>
      <c r="AK103" s="160">
        <v>0</v>
      </c>
      <c r="AL103" s="155">
        <v>0</v>
      </c>
      <c r="AM103" s="155">
        <v>0</v>
      </c>
      <c r="AN103" s="155">
        <v>0</v>
      </c>
      <c r="AO103" s="155">
        <v>0</v>
      </c>
      <c r="AP103" s="155">
        <v>0</v>
      </c>
      <c r="AQ103" s="161">
        <v>0</v>
      </c>
      <c r="AR103" s="160">
        <v>0</v>
      </c>
      <c r="AS103" s="155">
        <v>0</v>
      </c>
      <c r="AT103" s="155">
        <v>0</v>
      </c>
      <c r="AU103" s="155">
        <v>60.39</v>
      </c>
      <c r="AV103" s="155">
        <v>0</v>
      </c>
      <c r="AW103" s="155">
        <v>0</v>
      </c>
      <c r="AX103" s="155">
        <v>0</v>
      </c>
      <c r="AY103" s="160">
        <v>0</v>
      </c>
      <c r="AZ103" s="155">
        <v>0</v>
      </c>
      <c r="BA103" s="155">
        <v>0</v>
      </c>
      <c r="BB103" s="155">
        <v>0</v>
      </c>
      <c r="BC103" s="155">
        <v>0</v>
      </c>
      <c r="BD103" s="155">
        <v>0</v>
      </c>
      <c r="BE103" s="161">
        <v>0</v>
      </c>
      <c r="BF103" s="155">
        <v>0</v>
      </c>
      <c r="BG103" s="155">
        <v>0</v>
      </c>
      <c r="BH103" s="155">
        <v>0</v>
      </c>
      <c r="BI103" s="155">
        <v>60.39</v>
      </c>
      <c r="BJ103" s="155">
        <v>0</v>
      </c>
      <c r="BK103" s="155">
        <v>0</v>
      </c>
      <c r="BL103" s="155">
        <v>0</v>
      </c>
      <c r="BM103" s="160">
        <f t="shared" si="13"/>
        <v>0</v>
      </c>
      <c r="BN103" s="155">
        <f t="shared" si="7"/>
        <v>0</v>
      </c>
      <c r="BO103" s="155">
        <f t="shared" si="8"/>
        <v>0</v>
      </c>
      <c r="BP103" s="155">
        <f t="shared" si="9"/>
        <v>6.0389999999999999E-2</v>
      </c>
      <c r="BQ103" s="155">
        <f t="shared" si="10"/>
        <v>0</v>
      </c>
      <c r="BR103" s="155">
        <f t="shared" si="11"/>
        <v>0</v>
      </c>
      <c r="BS103" s="161">
        <f t="shared" si="12"/>
        <v>0</v>
      </c>
    </row>
    <row r="104" spans="1:71" x14ac:dyDescent="0.3">
      <c r="A104" s="204" t="s">
        <v>241</v>
      </c>
      <c r="B104" s="156">
        <v>0</v>
      </c>
      <c r="C104" s="142">
        <v>0</v>
      </c>
      <c r="D104" s="142">
        <v>0</v>
      </c>
      <c r="E104" s="142">
        <v>0</v>
      </c>
      <c r="F104" s="142">
        <v>0</v>
      </c>
      <c r="G104" s="142">
        <v>0</v>
      </c>
      <c r="H104" s="157">
        <v>0</v>
      </c>
      <c r="I104" s="156">
        <v>0</v>
      </c>
      <c r="J104" s="142">
        <v>6518.7029999999995</v>
      </c>
      <c r="K104" s="142">
        <v>0</v>
      </c>
      <c r="L104" s="142">
        <v>0</v>
      </c>
      <c r="M104" s="142">
        <v>0</v>
      </c>
      <c r="N104" s="142">
        <v>0</v>
      </c>
      <c r="O104" s="157">
        <v>0</v>
      </c>
      <c r="P104" s="156">
        <v>0</v>
      </c>
      <c r="Q104" s="142">
        <v>0</v>
      </c>
      <c r="R104" s="142">
        <v>0</v>
      </c>
      <c r="S104" s="142">
        <v>0</v>
      </c>
      <c r="T104" s="142">
        <v>0</v>
      </c>
      <c r="U104" s="142">
        <v>0</v>
      </c>
      <c r="V104" s="157">
        <v>0</v>
      </c>
      <c r="W104" s="156">
        <v>0</v>
      </c>
      <c r="X104" s="142">
        <v>0</v>
      </c>
      <c r="Y104" s="142">
        <v>0</v>
      </c>
      <c r="Z104" s="142">
        <v>0</v>
      </c>
      <c r="AA104" s="142">
        <v>0</v>
      </c>
      <c r="AB104" s="142">
        <v>0</v>
      </c>
      <c r="AC104" s="157">
        <v>0</v>
      </c>
      <c r="AD104" s="156">
        <v>0</v>
      </c>
      <c r="AE104" s="142">
        <v>0</v>
      </c>
      <c r="AF104" s="142">
        <v>0</v>
      </c>
      <c r="AG104" s="142">
        <v>909</v>
      </c>
      <c r="AH104" s="142">
        <v>0</v>
      </c>
      <c r="AI104" s="142">
        <v>0</v>
      </c>
      <c r="AJ104" s="157">
        <v>0</v>
      </c>
      <c r="AK104" s="156">
        <v>0</v>
      </c>
      <c r="AL104" s="142">
        <v>24838.112670999999</v>
      </c>
      <c r="AM104" s="142">
        <v>0</v>
      </c>
      <c r="AN104" s="142">
        <v>0</v>
      </c>
      <c r="AO104" s="142">
        <v>1839.112175</v>
      </c>
      <c r="AP104" s="142">
        <v>0</v>
      </c>
      <c r="AQ104" s="157">
        <v>0</v>
      </c>
      <c r="AR104" s="156">
        <v>0</v>
      </c>
      <c r="AS104" s="142">
        <v>0</v>
      </c>
      <c r="AT104" s="142">
        <v>0</v>
      </c>
      <c r="AU104" s="142">
        <v>0</v>
      </c>
      <c r="AV104" s="142">
        <v>0</v>
      </c>
      <c r="AW104" s="142">
        <v>0</v>
      </c>
      <c r="AX104" s="142">
        <v>0</v>
      </c>
      <c r="AY104" s="156">
        <v>0</v>
      </c>
      <c r="AZ104" s="142">
        <v>0</v>
      </c>
      <c r="BA104" s="142">
        <v>0</v>
      </c>
      <c r="BB104" s="142">
        <v>0</v>
      </c>
      <c r="BC104" s="142">
        <v>0</v>
      </c>
      <c r="BD104" s="142">
        <v>0</v>
      </c>
      <c r="BE104" s="157">
        <v>0</v>
      </c>
      <c r="BF104" s="142">
        <v>0</v>
      </c>
      <c r="BG104" s="142">
        <v>31356.815670999997</v>
      </c>
      <c r="BH104" s="142">
        <v>0</v>
      </c>
      <c r="BI104" s="142">
        <v>909</v>
      </c>
      <c r="BJ104" s="142">
        <v>1839.112175</v>
      </c>
      <c r="BK104" s="142">
        <v>0</v>
      </c>
      <c r="BL104" s="142">
        <v>0</v>
      </c>
      <c r="BM104" s="156">
        <f t="shared" si="13"/>
        <v>0</v>
      </c>
      <c r="BN104" s="142">
        <f t="shared" si="7"/>
        <v>31.356815670999996</v>
      </c>
      <c r="BO104" s="142">
        <f t="shared" si="8"/>
        <v>0</v>
      </c>
      <c r="BP104" s="142">
        <f t="shared" si="9"/>
        <v>0.90900000000000003</v>
      </c>
      <c r="BQ104" s="142">
        <f t="shared" si="10"/>
        <v>1.8391121749999999</v>
      </c>
      <c r="BR104" s="142">
        <f t="shared" si="11"/>
        <v>0</v>
      </c>
      <c r="BS104" s="157">
        <f t="shared" si="12"/>
        <v>0</v>
      </c>
    </row>
    <row r="105" spans="1:71" x14ac:dyDescent="0.3">
      <c r="A105" s="205" t="s">
        <v>242</v>
      </c>
      <c r="B105" s="160">
        <v>0</v>
      </c>
      <c r="C105" s="155">
        <v>0</v>
      </c>
      <c r="D105" s="155">
        <v>0</v>
      </c>
      <c r="E105" s="155">
        <v>0</v>
      </c>
      <c r="F105" s="155">
        <v>0</v>
      </c>
      <c r="G105" s="155">
        <v>0</v>
      </c>
      <c r="H105" s="161">
        <v>0</v>
      </c>
      <c r="I105" s="160">
        <v>0</v>
      </c>
      <c r="J105" s="155">
        <v>0</v>
      </c>
      <c r="K105" s="155">
        <v>0</v>
      </c>
      <c r="L105" s="155">
        <v>0</v>
      </c>
      <c r="M105" s="155">
        <v>0</v>
      </c>
      <c r="N105" s="155">
        <v>0</v>
      </c>
      <c r="O105" s="161">
        <v>0</v>
      </c>
      <c r="P105" s="160">
        <v>0</v>
      </c>
      <c r="Q105" s="155">
        <v>0</v>
      </c>
      <c r="R105" s="155">
        <v>3.7</v>
      </c>
      <c r="S105" s="155">
        <v>0</v>
      </c>
      <c r="T105" s="155">
        <v>0</v>
      </c>
      <c r="U105" s="155">
        <v>0</v>
      </c>
      <c r="V105" s="161">
        <v>0</v>
      </c>
      <c r="W105" s="160">
        <v>0</v>
      </c>
      <c r="X105" s="155">
        <v>0</v>
      </c>
      <c r="Y105" s="155">
        <v>0</v>
      </c>
      <c r="Z105" s="155">
        <v>0</v>
      </c>
      <c r="AA105" s="155">
        <v>0</v>
      </c>
      <c r="AB105" s="155">
        <v>0</v>
      </c>
      <c r="AC105" s="161">
        <v>0</v>
      </c>
      <c r="AD105" s="160">
        <v>0</v>
      </c>
      <c r="AE105" s="155">
        <v>0</v>
      </c>
      <c r="AF105" s="155">
        <v>0</v>
      </c>
      <c r="AG105" s="155">
        <v>0</v>
      </c>
      <c r="AH105" s="155">
        <v>0</v>
      </c>
      <c r="AI105" s="155">
        <v>0</v>
      </c>
      <c r="AJ105" s="161">
        <v>0</v>
      </c>
      <c r="AK105" s="160">
        <v>0</v>
      </c>
      <c r="AL105" s="155">
        <v>0</v>
      </c>
      <c r="AM105" s="155">
        <v>0</v>
      </c>
      <c r="AN105" s="155">
        <v>0</v>
      </c>
      <c r="AO105" s="155">
        <v>0</v>
      </c>
      <c r="AP105" s="155">
        <v>0</v>
      </c>
      <c r="AQ105" s="161">
        <v>0</v>
      </c>
      <c r="AR105" s="160">
        <v>0</v>
      </c>
      <c r="AS105" s="155">
        <v>354.49600000000009</v>
      </c>
      <c r="AT105" s="155">
        <v>15.521091999999999</v>
      </c>
      <c r="AU105" s="155">
        <v>1.63</v>
      </c>
      <c r="AV105" s="155">
        <v>0</v>
      </c>
      <c r="AW105" s="155">
        <v>0</v>
      </c>
      <c r="AX105" s="155">
        <v>0</v>
      </c>
      <c r="AY105" s="160">
        <v>0</v>
      </c>
      <c r="AZ105" s="155">
        <v>0</v>
      </c>
      <c r="BA105" s="155">
        <v>0</v>
      </c>
      <c r="BB105" s="155">
        <v>0</v>
      </c>
      <c r="BC105" s="155">
        <v>0</v>
      </c>
      <c r="BD105" s="155">
        <v>0</v>
      </c>
      <c r="BE105" s="161">
        <v>0</v>
      </c>
      <c r="BF105" s="155">
        <v>0</v>
      </c>
      <c r="BG105" s="155">
        <v>354.49600000000009</v>
      </c>
      <c r="BH105" s="155">
        <v>19.221091999999999</v>
      </c>
      <c r="BI105" s="155">
        <v>1.63</v>
      </c>
      <c r="BJ105" s="155">
        <v>0</v>
      </c>
      <c r="BK105" s="155">
        <v>0</v>
      </c>
      <c r="BL105" s="155">
        <v>0</v>
      </c>
      <c r="BM105" s="160">
        <f t="shared" si="13"/>
        <v>0</v>
      </c>
      <c r="BN105" s="155">
        <f t="shared" si="7"/>
        <v>0.35449600000000009</v>
      </c>
      <c r="BO105" s="155">
        <f t="shared" si="8"/>
        <v>1.9221091999999999E-2</v>
      </c>
      <c r="BP105" s="155">
        <f t="shared" si="9"/>
        <v>1.6299999999999999E-3</v>
      </c>
      <c r="BQ105" s="155">
        <f t="shared" si="10"/>
        <v>0</v>
      </c>
      <c r="BR105" s="155">
        <f t="shared" si="11"/>
        <v>0</v>
      </c>
      <c r="BS105" s="161">
        <f t="shared" si="12"/>
        <v>0</v>
      </c>
    </row>
    <row r="106" spans="1:71" x14ac:dyDescent="0.3">
      <c r="A106" s="204" t="s">
        <v>243</v>
      </c>
      <c r="B106" s="156">
        <v>0</v>
      </c>
      <c r="C106" s="142">
        <v>0</v>
      </c>
      <c r="D106" s="142">
        <v>0</v>
      </c>
      <c r="E106" s="142">
        <v>0</v>
      </c>
      <c r="F106" s="142">
        <v>0</v>
      </c>
      <c r="G106" s="142">
        <v>0</v>
      </c>
      <c r="H106" s="157">
        <v>0</v>
      </c>
      <c r="I106" s="156">
        <v>0</v>
      </c>
      <c r="J106" s="142">
        <v>0</v>
      </c>
      <c r="K106" s="142">
        <v>0</v>
      </c>
      <c r="L106" s="142">
        <v>0</v>
      </c>
      <c r="M106" s="142">
        <v>0</v>
      </c>
      <c r="N106" s="142">
        <v>0</v>
      </c>
      <c r="O106" s="157">
        <v>0</v>
      </c>
      <c r="P106" s="156">
        <v>0</v>
      </c>
      <c r="Q106" s="142">
        <v>0</v>
      </c>
      <c r="R106" s="142">
        <v>0</v>
      </c>
      <c r="S106" s="142">
        <v>0</v>
      </c>
      <c r="T106" s="142">
        <v>0</v>
      </c>
      <c r="U106" s="142">
        <v>0</v>
      </c>
      <c r="V106" s="157">
        <v>0</v>
      </c>
      <c r="W106" s="156">
        <v>0</v>
      </c>
      <c r="X106" s="142">
        <v>0</v>
      </c>
      <c r="Y106" s="142">
        <v>0</v>
      </c>
      <c r="Z106" s="142">
        <v>0</v>
      </c>
      <c r="AA106" s="142">
        <v>0</v>
      </c>
      <c r="AB106" s="142">
        <v>0</v>
      </c>
      <c r="AC106" s="157">
        <v>0</v>
      </c>
      <c r="AD106" s="156">
        <v>0</v>
      </c>
      <c r="AE106" s="142">
        <v>0</v>
      </c>
      <c r="AF106" s="142">
        <v>0</v>
      </c>
      <c r="AG106" s="142">
        <v>0</v>
      </c>
      <c r="AH106" s="142">
        <v>0</v>
      </c>
      <c r="AI106" s="142">
        <v>0</v>
      </c>
      <c r="AJ106" s="157">
        <v>0</v>
      </c>
      <c r="AK106" s="156">
        <v>0</v>
      </c>
      <c r="AL106" s="142">
        <v>0</v>
      </c>
      <c r="AM106" s="142">
        <v>0</v>
      </c>
      <c r="AN106" s="142">
        <v>0</v>
      </c>
      <c r="AO106" s="142">
        <v>0</v>
      </c>
      <c r="AP106" s="142">
        <v>0</v>
      </c>
      <c r="AQ106" s="157">
        <v>0</v>
      </c>
      <c r="AR106" s="156">
        <v>0</v>
      </c>
      <c r="AS106" s="142">
        <v>0</v>
      </c>
      <c r="AT106" s="142">
        <v>8.61</v>
      </c>
      <c r="AU106" s="142">
        <v>0</v>
      </c>
      <c r="AV106" s="142">
        <v>0</v>
      </c>
      <c r="AW106" s="142">
        <v>0</v>
      </c>
      <c r="AX106" s="142">
        <v>0</v>
      </c>
      <c r="AY106" s="156">
        <v>0</v>
      </c>
      <c r="AZ106" s="142">
        <v>0</v>
      </c>
      <c r="BA106" s="142">
        <v>0</v>
      </c>
      <c r="BB106" s="142">
        <v>0</v>
      </c>
      <c r="BC106" s="142">
        <v>0</v>
      </c>
      <c r="BD106" s="142">
        <v>0</v>
      </c>
      <c r="BE106" s="157">
        <v>0</v>
      </c>
      <c r="BF106" s="142">
        <v>0</v>
      </c>
      <c r="BG106" s="142">
        <v>0</v>
      </c>
      <c r="BH106" s="142">
        <v>8.61</v>
      </c>
      <c r="BI106" s="142">
        <v>0</v>
      </c>
      <c r="BJ106" s="142">
        <v>0</v>
      </c>
      <c r="BK106" s="142">
        <v>0</v>
      </c>
      <c r="BL106" s="142">
        <v>0</v>
      </c>
      <c r="BM106" s="156">
        <f t="shared" si="13"/>
        <v>0</v>
      </c>
      <c r="BN106" s="142">
        <f t="shared" si="7"/>
        <v>0</v>
      </c>
      <c r="BO106" s="142">
        <f t="shared" si="8"/>
        <v>8.6099999999999996E-3</v>
      </c>
      <c r="BP106" s="142">
        <f t="shared" si="9"/>
        <v>0</v>
      </c>
      <c r="BQ106" s="142">
        <f t="shared" si="10"/>
        <v>0</v>
      </c>
      <c r="BR106" s="142">
        <f t="shared" si="11"/>
        <v>0</v>
      </c>
      <c r="BS106" s="157">
        <f t="shared" si="12"/>
        <v>0</v>
      </c>
    </row>
    <row r="107" spans="1:71" x14ac:dyDescent="0.3">
      <c r="A107" s="205" t="s">
        <v>244</v>
      </c>
      <c r="B107" s="160">
        <v>0</v>
      </c>
      <c r="C107" s="155">
        <v>0</v>
      </c>
      <c r="D107" s="155">
        <v>0</v>
      </c>
      <c r="E107" s="155">
        <v>0</v>
      </c>
      <c r="F107" s="155">
        <v>0</v>
      </c>
      <c r="G107" s="155">
        <v>0</v>
      </c>
      <c r="H107" s="161">
        <v>0</v>
      </c>
      <c r="I107" s="160">
        <v>0</v>
      </c>
      <c r="J107" s="155">
        <v>22666.608999999997</v>
      </c>
      <c r="K107" s="155">
        <v>0</v>
      </c>
      <c r="L107" s="155">
        <v>0</v>
      </c>
      <c r="M107" s="155">
        <v>0</v>
      </c>
      <c r="N107" s="155">
        <v>0</v>
      </c>
      <c r="O107" s="161">
        <v>0</v>
      </c>
      <c r="P107" s="160">
        <v>0</v>
      </c>
      <c r="Q107" s="155">
        <v>0</v>
      </c>
      <c r="R107" s="155">
        <v>6558.624697000002</v>
      </c>
      <c r="S107" s="155">
        <v>0</v>
      </c>
      <c r="T107" s="155">
        <v>8780</v>
      </c>
      <c r="U107" s="155">
        <v>0</v>
      </c>
      <c r="V107" s="161">
        <v>0</v>
      </c>
      <c r="W107" s="160">
        <v>0</v>
      </c>
      <c r="X107" s="155">
        <v>0</v>
      </c>
      <c r="Y107" s="155">
        <v>222.87700000000001</v>
      </c>
      <c r="Z107" s="155">
        <v>0</v>
      </c>
      <c r="AA107" s="155">
        <v>40235.563000000002</v>
      </c>
      <c r="AB107" s="155">
        <v>0</v>
      </c>
      <c r="AC107" s="161">
        <v>0</v>
      </c>
      <c r="AD107" s="160">
        <v>0</v>
      </c>
      <c r="AE107" s="155">
        <v>419</v>
      </c>
      <c r="AF107" s="155">
        <v>0</v>
      </c>
      <c r="AG107" s="155">
        <v>0</v>
      </c>
      <c r="AH107" s="155">
        <v>0</v>
      </c>
      <c r="AI107" s="155">
        <v>0</v>
      </c>
      <c r="AJ107" s="161">
        <v>0</v>
      </c>
      <c r="AK107" s="160">
        <v>0</v>
      </c>
      <c r="AL107" s="155">
        <v>4766.3863880000008</v>
      </c>
      <c r="AM107" s="155">
        <v>97.762592000000012</v>
      </c>
      <c r="AN107" s="155">
        <v>35.497309999999999</v>
      </c>
      <c r="AO107" s="155">
        <v>33248.589999999997</v>
      </c>
      <c r="AP107" s="155">
        <v>0</v>
      </c>
      <c r="AQ107" s="161">
        <v>899.05562999999995</v>
      </c>
      <c r="AR107" s="160">
        <v>0</v>
      </c>
      <c r="AS107" s="155">
        <v>49440.301399999997</v>
      </c>
      <c r="AT107" s="155">
        <v>36874.704596335396</v>
      </c>
      <c r="AU107" s="155">
        <v>34901.641471582305</v>
      </c>
      <c r="AV107" s="155">
        <v>5429.8063285999997</v>
      </c>
      <c r="AW107" s="155">
        <v>0</v>
      </c>
      <c r="AX107" s="155">
        <v>0</v>
      </c>
      <c r="AY107" s="160">
        <v>0</v>
      </c>
      <c r="AZ107" s="155">
        <v>0</v>
      </c>
      <c r="BA107" s="155">
        <v>0</v>
      </c>
      <c r="BB107" s="155">
        <v>0</v>
      </c>
      <c r="BC107" s="155">
        <v>0</v>
      </c>
      <c r="BD107" s="155">
        <v>0</v>
      </c>
      <c r="BE107" s="161">
        <v>0</v>
      </c>
      <c r="BF107" s="155">
        <v>0</v>
      </c>
      <c r="BG107" s="155">
        <v>77292.296787999992</v>
      </c>
      <c r="BH107" s="155">
        <v>43753.968885335395</v>
      </c>
      <c r="BI107" s="155">
        <v>34937.138781582304</v>
      </c>
      <c r="BJ107" s="155">
        <v>87693.959328600002</v>
      </c>
      <c r="BK107" s="155">
        <v>0</v>
      </c>
      <c r="BL107" s="155">
        <v>899.05562999999995</v>
      </c>
      <c r="BM107" s="160">
        <f t="shared" si="13"/>
        <v>0</v>
      </c>
      <c r="BN107" s="155">
        <f t="shared" si="7"/>
        <v>77.292296787999987</v>
      </c>
      <c r="BO107" s="155">
        <f t="shared" si="8"/>
        <v>43.753968885335397</v>
      </c>
      <c r="BP107" s="155">
        <f t="shared" si="9"/>
        <v>34.937138781582306</v>
      </c>
      <c r="BQ107" s="155">
        <f t="shared" si="10"/>
        <v>87.693959328600002</v>
      </c>
      <c r="BR107" s="155">
        <f t="shared" si="11"/>
        <v>0</v>
      </c>
      <c r="BS107" s="161">
        <f t="shared" si="12"/>
        <v>0.89905562999999999</v>
      </c>
    </row>
    <row r="108" spans="1:71" x14ac:dyDescent="0.3">
      <c r="A108" s="204" t="s">
        <v>245</v>
      </c>
      <c r="B108" s="156">
        <v>0</v>
      </c>
      <c r="C108" s="142">
        <v>0</v>
      </c>
      <c r="D108" s="142">
        <v>0</v>
      </c>
      <c r="E108" s="142">
        <v>0</v>
      </c>
      <c r="F108" s="142">
        <v>0</v>
      </c>
      <c r="G108" s="142">
        <v>0</v>
      </c>
      <c r="H108" s="157">
        <v>0</v>
      </c>
      <c r="I108" s="156">
        <v>0</v>
      </c>
      <c r="J108" s="142">
        <v>66024.45</v>
      </c>
      <c r="K108" s="142">
        <v>0</v>
      </c>
      <c r="L108" s="142">
        <v>0</v>
      </c>
      <c r="M108" s="142">
        <v>0</v>
      </c>
      <c r="N108" s="142">
        <v>0</v>
      </c>
      <c r="O108" s="157">
        <v>0</v>
      </c>
      <c r="P108" s="156">
        <v>0</v>
      </c>
      <c r="Q108" s="142">
        <v>0.5</v>
      </c>
      <c r="R108" s="142">
        <v>4578.4175569999998</v>
      </c>
      <c r="S108" s="142">
        <v>1</v>
      </c>
      <c r="T108" s="142">
        <v>0.5</v>
      </c>
      <c r="U108" s="142">
        <v>0</v>
      </c>
      <c r="V108" s="157">
        <v>0</v>
      </c>
      <c r="W108" s="156">
        <v>0</v>
      </c>
      <c r="X108" s="142">
        <v>0</v>
      </c>
      <c r="Y108" s="142">
        <v>0</v>
      </c>
      <c r="Z108" s="142">
        <v>0</v>
      </c>
      <c r="AA108" s="142">
        <v>0</v>
      </c>
      <c r="AB108" s="142">
        <v>0</v>
      </c>
      <c r="AC108" s="157">
        <v>0</v>
      </c>
      <c r="AD108" s="156">
        <v>0</v>
      </c>
      <c r="AE108" s="142">
        <v>77</v>
      </c>
      <c r="AF108" s="142">
        <v>0.5</v>
      </c>
      <c r="AG108" s="142">
        <v>7</v>
      </c>
      <c r="AH108" s="142">
        <v>0</v>
      </c>
      <c r="AI108" s="142">
        <v>0</v>
      </c>
      <c r="AJ108" s="157">
        <v>0</v>
      </c>
      <c r="AK108" s="156">
        <v>0</v>
      </c>
      <c r="AL108" s="142">
        <v>9789.5486569999994</v>
      </c>
      <c r="AM108" s="142">
        <v>377.7486869999999</v>
      </c>
      <c r="AN108" s="142">
        <v>0</v>
      </c>
      <c r="AO108" s="142">
        <v>0</v>
      </c>
      <c r="AP108" s="142">
        <v>0</v>
      </c>
      <c r="AQ108" s="157">
        <v>0</v>
      </c>
      <c r="AR108" s="156">
        <v>0</v>
      </c>
      <c r="AS108" s="142">
        <v>327594.86339999997</v>
      </c>
      <c r="AT108" s="142">
        <v>55044.1699104</v>
      </c>
      <c r="AU108" s="142">
        <v>8616.4438449999998</v>
      </c>
      <c r="AV108" s="142">
        <v>11961.822313000001</v>
      </c>
      <c r="AW108" s="142">
        <v>0</v>
      </c>
      <c r="AX108" s="142">
        <v>0</v>
      </c>
      <c r="AY108" s="156">
        <v>0</v>
      </c>
      <c r="AZ108" s="142">
        <v>0</v>
      </c>
      <c r="BA108" s="142">
        <v>0</v>
      </c>
      <c r="BB108" s="142">
        <v>0</v>
      </c>
      <c r="BC108" s="142">
        <v>0</v>
      </c>
      <c r="BD108" s="142">
        <v>0</v>
      </c>
      <c r="BE108" s="157">
        <v>0</v>
      </c>
      <c r="BF108" s="142">
        <v>0</v>
      </c>
      <c r="BG108" s="142">
        <v>403486.36205699993</v>
      </c>
      <c r="BH108" s="142">
        <v>60000.8361544</v>
      </c>
      <c r="BI108" s="142">
        <v>8624.4438449999998</v>
      </c>
      <c r="BJ108" s="142">
        <v>11962.322313000001</v>
      </c>
      <c r="BK108" s="142">
        <v>0</v>
      </c>
      <c r="BL108" s="142">
        <v>0</v>
      </c>
      <c r="BM108" s="156">
        <f t="shared" si="13"/>
        <v>0</v>
      </c>
      <c r="BN108" s="142">
        <f t="shared" si="7"/>
        <v>403.48636205699995</v>
      </c>
      <c r="BO108" s="142">
        <f t="shared" si="8"/>
        <v>60.000836154399998</v>
      </c>
      <c r="BP108" s="142">
        <f t="shared" si="9"/>
        <v>8.6244438450000001</v>
      </c>
      <c r="BQ108" s="142">
        <f t="shared" si="10"/>
        <v>11.962322313000001</v>
      </c>
      <c r="BR108" s="142">
        <f t="shared" si="11"/>
        <v>0</v>
      </c>
      <c r="BS108" s="157">
        <f t="shared" si="12"/>
        <v>0</v>
      </c>
    </row>
    <row r="109" spans="1:71" x14ac:dyDescent="0.3">
      <c r="A109" s="205" t="s">
        <v>246</v>
      </c>
      <c r="B109" s="160">
        <v>0</v>
      </c>
      <c r="C109" s="155">
        <v>0</v>
      </c>
      <c r="D109" s="155">
        <v>0</v>
      </c>
      <c r="E109" s="155">
        <v>0</v>
      </c>
      <c r="F109" s="155">
        <v>0</v>
      </c>
      <c r="G109" s="155">
        <v>0</v>
      </c>
      <c r="H109" s="161">
        <v>0</v>
      </c>
      <c r="I109" s="160">
        <v>0</v>
      </c>
      <c r="J109" s="155">
        <v>0</v>
      </c>
      <c r="K109" s="155">
        <v>0</v>
      </c>
      <c r="L109" s="155">
        <v>0</v>
      </c>
      <c r="M109" s="155">
        <v>0</v>
      </c>
      <c r="N109" s="155">
        <v>0</v>
      </c>
      <c r="O109" s="161">
        <v>0</v>
      </c>
      <c r="P109" s="160">
        <v>0</v>
      </c>
      <c r="Q109" s="155">
        <v>0.5</v>
      </c>
      <c r="R109" s="155">
        <v>22856.201998</v>
      </c>
      <c r="S109" s="155">
        <v>19538.303</v>
      </c>
      <c r="T109" s="155">
        <v>13587.109205000001</v>
      </c>
      <c r="U109" s="155">
        <v>0</v>
      </c>
      <c r="V109" s="161">
        <v>0</v>
      </c>
      <c r="W109" s="160">
        <v>0</v>
      </c>
      <c r="X109" s="155">
        <v>0</v>
      </c>
      <c r="Y109" s="155">
        <v>0</v>
      </c>
      <c r="Z109" s="155">
        <v>0</v>
      </c>
      <c r="AA109" s="155">
        <v>0</v>
      </c>
      <c r="AB109" s="155">
        <v>0</v>
      </c>
      <c r="AC109" s="161">
        <v>0</v>
      </c>
      <c r="AD109" s="160">
        <v>0</v>
      </c>
      <c r="AE109" s="155">
        <v>0</v>
      </c>
      <c r="AF109" s="155">
        <v>77443.939890000009</v>
      </c>
      <c r="AG109" s="155">
        <v>12895.778050000001</v>
      </c>
      <c r="AH109" s="155">
        <v>128</v>
      </c>
      <c r="AI109" s="155">
        <v>0</v>
      </c>
      <c r="AJ109" s="161">
        <v>0</v>
      </c>
      <c r="AK109" s="160">
        <v>0</v>
      </c>
      <c r="AL109" s="155">
        <v>0</v>
      </c>
      <c r="AM109" s="155">
        <v>25375.199339999999</v>
      </c>
      <c r="AN109" s="155">
        <v>0</v>
      </c>
      <c r="AO109" s="155">
        <v>0</v>
      </c>
      <c r="AP109" s="155">
        <v>0</v>
      </c>
      <c r="AQ109" s="161">
        <v>0</v>
      </c>
      <c r="AR109" s="160">
        <v>0</v>
      </c>
      <c r="AS109" s="155">
        <v>637.71050000000002</v>
      </c>
      <c r="AT109" s="155">
        <v>11442.787722033492</v>
      </c>
      <c r="AU109" s="155">
        <v>17744.455508271974</v>
      </c>
      <c r="AV109" s="155">
        <v>8787.6286266685984</v>
      </c>
      <c r="AW109" s="155">
        <v>0</v>
      </c>
      <c r="AX109" s="155">
        <v>0</v>
      </c>
      <c r="AY109" s="160">
        <v>0</v>
      </c>
      <c r="AZ109" s="155">
        <v>0</v>
      </c>
      <c r="BA109" s="155">
        <v>0</v>
      </c>
      <c r="BB109" s="155">
        <v>0</v>
      </c>
      <c r="BC109" s="155">
        <v>0</v>
      </c>
      <c r="BD109" s="155">
        <v>0</v>
      </c>
      <c r="BE109" s="161">
        <v>0</v>
      </c>
      <c r="BF109" s="155">
        <v>0</v>
      </c>
      <c r="BG109" s="155">
        <v>638.21050000000002</v>
      </c>
      <c r="BH109" s="155">
        <v>137118.12895003351</v>
      </c>
      <c r="BI109" s="155">
        <v>50178.536558271975</v>
      </c>
      <c r="BJ109" s="155">
        <v>22502.737831668601</v>
      </c>
      <c r="BK109" s="155">
        <v>0</v>
      </c>
      <c r="BL109" s="155">
        <v>0</v>
      </c>
      <c r="BM109" s="160">
        <f t="shared" si="13"/>
        <v>0</v>
      </c>
      <c r="BN109" s="155">
        <f t="shared" si="7"/>
        <v>0.63821050000000001</v>
      </c>
      <c r="BO109" s="155">
        <f t="shared" si="8"/>
        <v>137.11812895003351</v>
      </c>
      <c r="BP109" s="155">
        <f t="shared" si="9"/>
        <v>50.178536558271972</v>
      </c>
      <c r="BQ109" s="155">
        <f t="shared" si="10"/>
        <v>22.5027378316686</v>
      </c>
      <c r="BR109" s="155">
        <f t="shared" si="11"/>
        <v>0</v>
      </c>
      <c r="BS109" s="161">
        <f t="shared" si="12"/>
        <v>0</v>
      </c>
    </row>
    <row r="110" spans="1:71" x14ac:dyDescent="0.3">
      <c r="A110" s="204" t="s">
        <v>248</v>
      </c>
      <c r="B110" s="156">
        <v>0</v>
      </c>
      <c r="C110" s="142">
        <v>0</v>
      </c>
      <c r="D110" s="142">
        <v>0</v>
      </c>
      <c r="E110" s="142">
        <v>0</v>
      </c>
      <c r="F110" s="142">
        <v>0</v>
      </c>
      <c r="G110" s="142">
        <v>0</v>
      </c>
      <c r="H110" s="157">
        <v>0</v>
      </c>
      <c r="I110" s="156">
        <v>0</v>
      </c>
      <c r="J110" s="142">
        <v>0</v>
      </c>
      <c r="K110" s="142">
        <v>0</v>
      </c>
      <c r="L110" s="142">
        <v>0</v>
      </c>
      <c r="M110" s="142">
        <v>0</v>
      </c>
      <c r="N110" s="142">
        <v>0</v>
      </c>
      <c r="O110" s="157">
        <v>0</v>
      </c>
      <c r="P110" s="156">
        <v>0</v>
      </c>
      <c r="Q110" s="142">
        <v>0</v>
      </c>
      <c r="R110" s="142">
        <v>257192.73199999999</v>
      </c>
      <c r="S110" s="142">
        <v>36911.884000000005</v>
      </c>
      <c r="T110" s="142">
        <v>1458.4</v>
      </c>
      <c r="U110" s="142">
        <v>0</v>
      </c>
      <c r="V110" s="157">
        <v>0</v>
      </c>
      <c r="W110" s="156">
        <v>0</v>
      </c>
      <c r="X110" s="142">
        <v>20.420000000000002</v>
      </c>
      <c r="Y110" s="142">
        <v>513.79300000000001</v>
      </c>
      <c r="Z110" s="142">
        <v>0</v>
      </c>
      <c r="AA110" s="142">
        <v>0</v>
      </c>
      <c r="AB110" s="142">
        <v>0</v>
      </c>
      <c r="AC110" s="157">
        <v>0</v>
      </c>
      <c r="AD110" s="156">
        <v>0</v>
      </c>
      <c r="AE110" s="142">
        <v>0</v>
      </c>
      <c r="AF110" s="142">
        <v>353427.20374000003</v>
      </c>
      <c r="AG110" s="142">
        <v>15684.5</v>
      </c>
      <c r="AH110" s="142">
        <v>0</v>
      </c>
      <c r="AI110" s="142">
        <v>0</v>
      </c>
      <c r="AJ110" s="157">
        <v>0</v>
      </c>
      <c r="AK110" s="156">
        <v>0</v>
      </c>
      <c r="AL110" s="142">
        <v>0</v>
      </c>
      <c r="AM110" s="142">
        <v>885.42380000000003</v>
      </c>
      <c r="AN110" s="142">
        <v>0</v>
      </c>
      <c r="AO110" s="142">
        <v>0.79784040000000001</v>
      </c>
      <c r="AP110" s="142">
        <v>0</v>
      </c>
      <c r="AQ110" s="157">
        <v>894.73266000000001</v>
      </c>
      <c r="AR110" s="156">
        <v>0</v>
      </c>
      <c r="AS110" s="142">
        <v>3691.2049999999999</v>
      </c>
      <c r="AT110" s="142">
        <v>146069.99120150189</v>
      </c>
      <c r="AU110" s="142">
        <v>348111.67000829999</v>
      </c>
      <c r="AV110" s="142">
        <v>17533.542921472501</v>
      </c>
      <c r="AW110" s="142">
        <v>0</v>
      </c>
      <c r="AX110" s="142">
        <v>0</v>
      </c>
      <c r="AY110" s="156">
        <v>0</v>
      </c>
      <c r="AZ110" s="142">
        <v>0</v>
      </c>
      <c r="BA110" s="142">
        <v>0</v>
      </c>
      <c r="BB110" s="142">
        <v>0</v>
      </c>
      <c r="BC110" s="142">
        <v>0</v>
      </c>
      <c r="BD110" s="142">
        <v>0</v>
      </c>
      <c r="BE110" s="157">
        <v>0</v>
      </c>
      <c r="BF110" s="142">
        <v>0</v>
      </c>
      <c r="BG110" s="142">
        <v>3711.625</v>
      </c>
      <c r="BH110" s="142">
        <v>758089.14374150196</v>
      </c>
      <c r="BI110" s="142">
        <v>400708.05400830001</v>
      </c>
      <c r="BJ110" s="142">
        <v>18992.740761872501</v>
      </c>
      <c r="BK110" s="142">
        <v>0</v>
      </c>
      <c r="BL110" s="142">
        <v>894.73266000000001</v>
      </c>
      <c r="BM110" s="156">
        <f t="shared" si="13"/>
        <v>0</v>
      </c>
      <c r="BN110" s="142">
        <f t="shared" si="7"/>
        <v>3.7116250000000002</v>
      </c>
      <c r="BO110" s="142">
        <f t="shared" si="8"/>
        <v>758.08914374150197</v>
      </c>
      <c r="BP110" s="142">
        <f t="shared" si="9"/>
        <v>400.7080540083</v>
      </c>
      <c r="BQ110" s="142">
        <f t="shared" si="10"/>
        <v>18.992740761872501</v>
      </c>
      <c r="BR110" s="142">
        <f t="shared" si="11"/>
        <v>0</v>
      </c>
      <c r="BS110" s="157">
        <f t="shared" si="12"/>
        <v>0.89473265999999996</v>
      </c>
    </row>
    <row r="111" spans="1:71" x14ac:dyDescent="0.3">
      <c r="A111" s="26" t="s">
        <v>59</v>
      </c>
      <c r="B111" s="80">
        <v>0</v>
      </c>
      <c r="C111" s="81">
        <v>2383.30656</v>
      </c>
      <c r="D111" s="81">
        <v>0</v>
      </c>
      <c r="E111" s="81">
        <v>0</v>
      </c>
      <c r="F111" s="81">
        <v>4210.92</v>
      </c>
      <c r="G111" s="81">
        <v>0</v>
      </c>
      <c r="H111" s="82">
        <v>0</v>
      </c>
      <c r="I111" s="80">
        <v>0</v>
      </c>
      <c r="J111" s="81">
        <v>34997.112000000001</v>
      </c>
      <c r="K111" s="81">
        <v>0</v>
      </c>
      <c r="L111" s="81">
        <v>0</v>
      </c>
      <c r="M111" s="81">
        <v>0</v>
      </c>
      <c r="N111" s="81">
        <v>0</v>
      </c>
      <c r="O111" s="82">
        <v>0</v>
      </c>
      <c r="P111" s="80">
        <v>0</v>
      </c>
      <c r="Q111" s="81">
        <v>0</v>
      </c>
      <c r="R111" s="81">
        <v>0</v>
      </c>
      <c r="S111" s="81">
        <v>7839.6559999999999</v>
      </c>
      <c r="T111" s="81">
        <v>0</v>
      </c>
      <c r="U111" s="81">
        <v>0</v>
      </c>
      <c r="V111" s="82">
        <v>0</v>
      </c>
      <c r="W111" s="80">
        <v>0</v>
      </c>
      <c r="X111" s="81">
        <v>0</v>
      </c>
      <c r="Y111" s="81">
        <v>816.90800000000002</v>
      </c>
      <c r="Z111" s="81">
        <v>0</v>
      </c>
      <c r="AA111" s="81">
        <v>1533.40452</v>
      </c>
      <c r="AB111" s="81">
        <v>0</v>
      </c>
      <c r="AC111" s="82">
        <v>0</v>
      </c>
      <c r="AD111" s="80">
        <v>1</v>
      </c>
      <c r="AE111" s="81">
        <v>4321.0675799999999</v>
      </c>
      <c r="AF111" s="81">
        <v>14981.20127</v>
      </c>
      <c r="AG111" s="81">
        <v>0.5</v>
      </c>
      <c r="AH111" s="81">
        <v>0</v>
      </c>
      <c r="AI111" s="81">
        <v>0</v>
      </c>
      <c r="AJ111" s="82">
        <v>0</v>
      </c>
      <c r="AK111" s="80">
        <v>1310.0284400000003</v>
      </c>
      <c r="AL111" s="81">
        <v>37601.015120999997</v>
      </c>
      <c r="AM111" s="81">
        <v>26791.687690000002</v>
      </c>
      <c r="AN111" s="81">
        <v>7839.8193899999997</v>
      </c>
      <c r="AO111" s="81">
        <v>71128.118175999989</v>
      </c>
      <c r="AP111" s="81">
        <v>0</v>
      </c>
      <c r="AQ111" s="82">
        <v>0</v>
      </c>
      <c r="AR111" s="80">
        <v>0</v>
      </c>
      <c r="AS111" s="81">
        <v>30474.950399999983</v>
      </c>
      <c r="AT111" s="81">
        <v>2724.2110687854001</v>
      </c>
      <c r="AU111" s="81">
        <v>201.10787200000001</v>
      </c>
      <c r="AV111" s="81">
        <v>4221.8843000000006</v>
      </c>
      <c r="AW111" s="81">
        <v>0</v>
      </c>
      <c r="AX111" s="81">
        <v>0</v>
      </c>
      <c r="AY111" s="80">
        <v>0</v>
      </c>
      <c r="AZ111" s="81">
        <v>0</v>
      </c>
      <c r="BA111" s="81">
        <v>0</v>
      </c>
      <c r="BB111" s="81">
        <v>0</v>
      </c>
      <c r="BC111" s="81">
        <v>0</v>
      </c>
      <c r="BD111" s="81">
        <v>0</v>
      </c>
      <c r="BE111" s="82">
        <v>0</v>
      </c>
      <c r="BF111" s="81">
        <v>1311.0284400000003</v>
      </c>
      <c r="BG111" s="81">
        <v>109777.45166099998</v>
      </c>
      <c r="BH111" s="81">
        <v>45314.008028785407</v>
      </c>
      <c r="BI111" s="81">
        <v>15881.083262</v>
      </c>
      <c r="BJ111" s="81">
        <v>81094.326995999989</v>
      </c>
      <c r="BK111" s="81">
        <v>0</v>
      </c>
      <c r="BL111" s="81">
        <v>0</v>
      </c>
      <c r="BM111" s="80">
        <f t="shared" si="13"/>
        <v>1.3110284400000003</v>
      </c>
      <c r="BN111" s="81">
        <f t="shared" si="7"/>
        <v>109.77745166099999</v>
      </c>
      <c r="BO111" s="81">
        <f t="shared" si="8"/>
        <v>45.314008028785409</v>
      </c>
      <c r="BP111" s="81">
        <f t="shared" si="9"/>
        <v>15.881083262000001</v>
      </c>
      <c r="BQ111" s="81">
        <f t="shared" si="10"/>
        <v>81.094326995999992</v>
      </c>
      <c r="BR111" s="81">
        <f t="shared" si="11"/>
        <v>0</v>
      </c>
      <c r="BS111" s="82">
        <f t="shared" si="12"/>
        <v>0</v>
      </c>
    </row>
    <row r="112" spans="1:71" x14ac:dyDescent="0.3">
      <c r="A112" s="204" t="s">
        <v>188</v>
      </c>
      <c r="B112" s="156">
        <v>0</v>
      </c>
      <c r="C112" s="142">
        <v>2383.30656</v>
      </c>
      <c r="D112" s="142">
        <v>0</v>
      </c>
      <c r="E112" s="142">
        <v>0</v>
      </c>
      <c r="F112" s="142">
        <v>0</v>
      </c>
      <c r="G112" s="142">
        <v>0</v>
      </c>
      <c r="H112" s="157">
        <v>0</v>
      </c>
      <c r="I112" s="156">
        <v>0</v>
      </c>
      <c r="J112" s="142">
        <v>0</v>
      </c>
      <c r="K112" s="142">
        <v>0</v>
      </c>
      <c r="L112" s="142">
        <v>0</v>
      </c>
      <c r="M112" s="142">
        <v>0</v>
      </c>
      <c r="N112" s="142">
        <v>0</v>
      </c>
      <c r="O112" s="157">
        <v>0</v>
      </c>
      <c r="P112" s="156">
        <v>0</v>
      </c>
      <c r="Q112" s="142">
        <v>0</v>
      </c>
      <c r="R112" s="142">
        <v>0</v>
      </c>
      <c r="S112" s="142">
        <v>0</v>
      </c>
      <c r="T112" s="142">
        <v>0</v>
      </c>
      <c r="U112" s="142">
        <v>0</v>
      </c>
      <c r="V112" s="157">
        <v>0</v>
      </c>
      <c r="W112" s="156">
        <v>0</v>
      </c>
      <c r="X112" s="142">
        <v>0</v>
      </c>
      <c r="Y112" s="142">
        <v>0</v>
      </c>
      <c r="Z112" s="142">
        <v>0</v>
      </c>
      <c r="AA112" s="142">
        <v>0</v>
      </c>
      <c r="AB112" s="142">
        <v>0</v>
      </c>
      <c r="AC112" s="157">
        <v>0</v>
      </c>
      <c r="AD112" s="156">
        <v>0</v>
      </c>
      <c r="AE112" s="142">
        <v>0</v>
      </c>
      <c r="AF112" s="142">
        <v>0</v>
      </c>
      <c r="AG112" s="142">
        <v>0</v>
      </c>
      <c r="AH112" s="142">
        <v>0</v>
      </c>
      <c r="AI112" s="142">
        <v>0</v>
      </c>
      <c r="AJ112" s="157">
        <v>0</v>
      </c>
      <c r="AK112" s="156">
        <v>0</v>
      </c>
      <c r="AL112" s="142">
        <v>0</v>
      </c>
      <c r="AM112" s="142">
        <v>0</v>
      </c>
      <c r="AN112" s="142">
        <v>0</v>
      </c>
      <c r="AO112" s="142">
        <v>0</v>
      </c>
      <c r="AP112" s="142">
        <v>0</v>
      </c>
      <c r="AQ112" s="157">
        <v>0</v>
      </c>
      <c r="AR112" s="156">
        <v>0</v>
      </c>
      <c r="AS112" s="142">
        <v>0</v>
      </c>
      <c r="AT112" s="142">
        <v>0.20376578540000001</v>
      </c>
      <c r="AU112" s="142">
        <v>0</v>
      </c>
      <c r="AV112" s="142">
        <v>0</v>
      </c>
      <c r="AW112" s="142">
        <v>0</v>
      </c>
      <c r="AX112" s="142">
        <v>0</v>
      </c>
      <c r="AY112" s="156">
        <v>0</v>
      </c>
      <c r="AZ112" s="142">
        <v>0</v>
      </c>
      <c r="BA112" s="142">
        <v>0</v>
      </c>
      <c r="BB112" s="142">
        <v>0</v>
      </c>
      <c r="BC112" s="142">
        <v>0</v>
      </c>
      <c r="BD112" s="142">
        <v>0</v>
      </c>
      <c r="BE112" s="157">
        <v>0</v>
      </c>
      <c r="BF112" s="142">
        <v>0</v>
      </c>
      <c r="BG112" s="142">
        <v>2383.30656</v>
      </c>
      <c r="BH112" s="142">
        <v>0.20376578540000001</v>
      </c>
      <c r="BI112" s="142">
        <v>0</v>
      </c>
      <c r="BJ112" s="142">
        <v>0</v>
      </c>
      <c r="BK112" s="142">
        <v>0</v>
      </c>
      <c r="BL112" s="142">
        <v>0</v>
      </c>
      <c r="BM112" s="156">
        <f t="shared" si="13"/>
        <v>0</v>
      </c>
      <c r="BN112" s="142">
        <f t="shared" si="7"/>
        <v>2.3833065599999999</v>
      </c>
      <c r="BO112" s="142">
        <f t="shared" si="8"/>
        <v>2.0376578540000001E-4</v>
      </c>
      <c r="BP112" s="142">
        <f t="shared" si="9"/>
        <v>0</v>
      </c>
      <c r="BQ112" s="142">
        <f t="shared" si="10"/>
        <v>0</v>
      </c>
      <c r="BR112" s="142">
        <f t="shared" si="11"/>
        <v>0</v>
      </c>
      <c r="BS112" s="157">
        <f t="shared" si="12"/>
        <v>0</v>
      </c>
    </row>
    <row r="113" spans="1:71" x14ac:dyDescent="0.3">
      <c r="A113" s="205" t="s">
        <v>189</v>
      </c>
      <c r="B113" s="160">
        <v>0</v>
      </c>
      <c r="C113" s="155">
        <v>0</v>
      </c>
      <c r="D113" s="155">
        <v>0</v>
      </c>
      <c r="E113" s="155">
        <v>0</v>
      </c>
      <c r="F113" s="155">
        <v>0</v>
      </c>
      <c r="G113" s="155">
        <v>0</v>
      </c>
      <c r="H113" s="161">
        <v>0</v>
      </c>
      <c r="I113" s="160">
        <v>0</v>
      </c>
      <c r="J113" s="155">
        <v>0</v>
      </c>
      <c r="K113" s="155">
        <v>0</v>
      </c>
      <c r="L113" s="155">
        <v>0</v>
      </c>
      <c r="M113" s="155">
        <v>0</v>
      </c>
      <c r="N113" s="155">
        <v>0</v>
      </c>
      <c r="O113" s="161">
        <v>0</v>
      </c>
      <c r="P113" s="160">
        <v>0</v>
      </c>
      <c r="Q113" s="155">
        <v>0</v>
      </c>
      <c r="R113" s="155">
        <v>0</v>
      </c>
      <c r="S113" s="155">
        <v>0</v>
      </c>
      <c r="T113" s="155">
        <v>0</v>
      </c>
      <c r="U113" s="155">
        <v>0</v>
      </c>
      <c r="V113" s="161">
        <v>0</v>
      </c>
      <c r="W113" s="160">
        <v>0</v>
      </c>
      <c r="X113" s="155">
        <v>0</v>
      </c>
      <c r="Y113" s="155">
        <v>16.721</v>
      </c>
      <c r="Z113" s="155">
        <v>0</v>
      </c>
      <c r="AA113" s="155">
        <v>0</v>
      </c>
      <c r="AB113" s="155">
        <v>0</v>
      </c>
      <c r="AC113" s="161">
        <v>0</v>
      </c>
      <c r="AD113" s="160">
        <v>0</v>
      </c>
      <c r="AE113" s="155">
        <v>0</v>
      </c>
      <c r="AF113" s="155">
        <v>0</v>
      </c>
      <c r="AG113" s="155">
        <v>0.5</v>
      </c>
      <c r="AH113" s="155">
        <v>0</v>
      </c>
      <c r="AI113" s="155">
        <v>0</v>
      </c>
      <c r="AJ113" s="161">
        <v>0</v>
      </c>
      <c r="AK113" s="160">
        <v>0</v>
      </c>
      <c r="AL113" s="155">
        <v>0</v>
      </c>
      <c r="AM113" s="155">
        <v>0</v>
      </c>
      <c r="AN113" s="155">
        <v>0</v>
      </c>
      <c r="AO113" s="155">
        <v>0</v>
      </c>
      <c r="AP113" s="155">
        <v>0</v>
      </c>
      <c r="AQ113" s="161">
        <v>0</v>
      </c>
      <c r="AR113" s="160">
        <v>0</v>
      </c>
      <c r="AS113" s="155">
        <v>0</v>
      </c>
      <c r="AT113" s="155">
        <v>111.07509999999999</v>
      </c>
      <c r="AU113" s="155">
        <v>0</v>
      </c>
      <c r="AV113" s="155">
        <v>0</v>
      </c>
      <c r="AW113" s="155">
        <v>0</v>
      </c>
      <c r="AX113" s="155">
        <v>0</v>
      </c>
      <c r="AY113" s="160">
        <v>0</v>
      </c>
      <c r="AZ113" s="155">
        <v>0</v>
      </c>
      <c r="BA113" s="155">
        <v>0</v>
      </c>
      <c r="BB113" s="155">
        <v>0</v>
      </c>
      <c r="BC113" s="155">
        <v>0</v>
      </c>
      <c r="BD113" s="155">
        <v>0</v>
      </c>
      <c r="BE113" s="161">
        <v>0</v>
      </c>
      <c r="BF113" s="155">
        <v>0</v>
      </c>
      <c r="BG113" s="155">
        <v>0</v>
      </c>
      <c r="BH113" s="155">
        <v>127.7961</v>
      </c>
      <c r="BI113" s="155">
        <v>0.5</v>
      </c>
      <c r="BJ113" s="155">
        <v>0</v>
      </c>
      <c r="BK113" s="155">
        <v>0</v>
      </c>
      <c r="BL113" s="155">
        <v>0</v>
      </c>
      <c r="BM113" s="160">
        <f t="shared" si="13"/>
        <v>0</v>
      </c>
      <c r="BN113" s="155">
        <f t="shared" si="7"/>
        <v>0</v>
      </c>
      <c r="BO113" s="155">
        <f t="shared" si="8"/>
        <v>0.1277961</v>
      </c>
      <c r="BP113" s="155">
        <f t="shared" si="9"/>
        <v>5.0000000000000001E-4</v>
      </c>
      <c r="BQ113" s="155">
        <f t="shared" si="10"/>
        <v>0</v>
      </c>
      <c r="BR113" s="155">
        <f t="shared" si="11"/>
        <v>0</v>
      </c>
      <c r="BS113" s="161">
        <f t="shared" si="12"/>
        <v>0</v>
      </c>
    </row>
    <row r="114" spans="1:71" x14ac:dyDescent="0.3">
      <c r="A114" s="204" t="s">
        <v>191</v>
      </c>
      <c r="B114" s="156">
        <v>0</v>
      </c>
      <c r="C114" s="142">
        <v>0</v>
      </c>
      <c r="D114" s="142">
        <v>0</v>
      </c>
      <c r="E114" s="142">
        <v>0</v>
      </c>
      <c r="F114" s="142">
        <v>0</v>
      </c>
      <c r="G114" s="142">
        <v>0</v>
      </c>
      <c r="H114" s="157">
        <v>0</v>
      </c>
      <c r="I114" s="156">
        <v>0</v>
      </c>
      <c r="J114" s="142">
        <v>0</v>
      </c>
      <c r="K114" s="142">
        <v>0</v>
      </c>
      <c r="L114" s="142">
        <v>0</v>
      </c>
      <c r="M114" s="142">
        <v>0</v>
      </c>
      <c r="N114" s="142">
        <v>0</v>
      </c>
      <c r="O114" s="157">
        <v>0</v>
      </c>
      <c r="P114" s="156">
        <v>0</v>
      </c>
      <c r="Q114" s="142">
        <v>0</v>
      </c>
      <c r="R114" s="142">
        <v>0</v>
      </c>
      <c r="S114" s="142">
        <v>0</v>
      </c>
      <c r="T114" s="142">
        <v>0</v>
      </c>
      <c r="U114" s="142">
        <v>0</v>
      </c>
      <c r="V114" s="157">
        <v>0</v>
      </c>
      <c r="W114" s="156">
        <v>0</v>
      </c>
      <c r="X114" s="142">
        <v>0</v>
      </c>
      <c r="Y114" s="142">
        <v>0</v>
      </c>
      <c r="Z114" s="142">
        <v>0</v>
      </c>
      <c r="AA114" s="142">
        <v>0</v>
      </c>
      <c r="AB114" s="142">
        <v>0</v>
      </c>
      <c r="AC114" s="157">
        <v>0</v>
      </c>
      <c r="AD114" s="156">
        <v>0</v>
      </c>
      <c r="AE114" s="142">
        <v>0</v>
      </c>
      <c r="AF114" s="142">
        <v>0</v>
      </c>
      <c r="AG114" s="142">
        <v>0</v>
      </c>
      <c r="AH114" s="142">
        <v>0</v>
      </c>
      <c r="AI114" s="142">
        <v>0</v>
      </c>
      <c r="AJ114" s="157">
        <v>0</v>
      </c>
      <c r="AK114" s="156">
        <v>0</v>
      </c>
      <c r="AL114" s="142">
        <v>0</v>
      </c>
      <c r="AM114" s="142">
        <v>0</v>
      </c>
      <c r="AN114" s="142">
        <v>0</v>
      </c>
      <c r="AO114" s="142">
        <v>0</v>
      </c>
      <c r="AP114" s="142">
        <v>0</v>
      </c>
      <c r="AQ114" s="157">
        <v>0</v>
      </c>
      <c r="AR114" s="156">
        <v>0</v>
      </c>
      <c r="AS114" s="142">
        <v>0</v>
      </c>
      <c r="AT114" s="142">
        <v>1487.134</v>
      </c>
      <c r="AU114" s="142">
        <v>0</v>
      </c>
      <c r="AV114" s="142">
        <v>32.36</v>
      </c>
      <c r="AW114" s="142">
        <v>0</v>
      </c>
      <c r="AX114" s="142">
        <v>0</v>
      </c>
      <c r="AY114" s="156">
        <v>0</v>
      </c>
      <c r="AZ114" s="142">
        <v>0</v>
      </c>
      <c r="BA114" s="142">
        <v>0</v>
      </c>
      <c r="BB114" s="142">
        <v>0</v>
      </c>
      <c r="BC114" s="142">
        <v>0</v>
      </c>
      <c r="BD114" s="142">
        <v>0</v>
      </c>
      <c r="BE114" s="157">
        <v>0</v>
      </c>
      <c r="BF114" s="142">
        <v>0</v>
      </c>
      <c r="BG114" s="142">
        <v>0</v>
      </c>
      <c r="BH114" s="142">
        <v>1487.134</v>
      </c>
      <c r="BI114" s="142">
        <v>0</v>
      </c>
      <c r="BJ114" s="142">
        <v>32.36</v>
      </c>
      <c r="BK114" s="142">
        <v>0</v>
      </c>
      <c r="BL114" s="142">
        <v>0</v>
      </c>
      <c r="BM114" s="156">
        <f t="shared" si="13"/>
        <v>0</v>
      </c>
      <c r="BN114" s="142">
        <f t="shared" si="7"/>
        <v>0</v>
      </c>
      <c r="BO114" s="142">
        <f t="shared" si="8"/>
        <v>1.487134</v>
      </c>
      <c r="BP114" s="142">
        <f t="shared" si="9"/>
        <v>0</v>
      </c>
      <c r="BQ114" s="142">
        <f t="shared" si="10"/>
        <v>3.236E-2</v>
      </c>
      <c r="BR114" s="142">
        <f t="shared" si="11"/>
        <v>0</v>
      </c>
      <c r="BS114" s="157">
        <f t="shared" si="12"/>
        <v>0</v>
      </c>
    </row>
    <row r="115" spans="1:71" x14ac:dyDescent="0.3">
      <c r="A115" s="205" t="s">
        <v>316</v>
      </c>
      <c r="B115" s="160">
        <v>0</v>
      </c>
      <c r="C115" s="155">
        <v>0</v>
      </c>
      <c r="D115" s="155">
        <v>0</v>
      </c>
      <c r="E115" s="155">
        <v>0</v>
      </c>
      <c r="F115" s="155">
        <v>0</v>
      </c>
      <c r="G115" s="155">
        <v>0</v>
      </c>
      <c r="H115" s="161">
        <v>0</v>
      </c>
      <c r="I115" s="160">
        <v>0</v>
      </c>
      <c r="J115" s="155">
        <v>0</v>
      </c>
      <c r="K115" s="155">
        <v>0</v>
      </c>
      <c r="L115" s="155">
        <v>0</v>
      </c>
      <c r="M115" s="155">
        <v>0</v>
      </c>
      <c r="N115" s="155">
        <v>0</v>
      </c>
      <c r="O115" s="161">
        <v>0</v>
      </c>
      <c r="P115" s="160">
        <v>0</v>
      </c>
      <c r="Q115" s="155">
        <v>0</v>
      </c>
      <c r="R115" s="155">
        <v>0</v>
      </c>
      <c r="S115" s="155">
        <v>0</v>
      </c>
      <c r="T115" s="155">
        <v>0</v>
      </c>
      <c r="U115" s="155">
        <v>0</v>
      </c>
      <c r="V115" s="161">
        <v>0</v>
      </c>
      <c r="W115" s="160">
        <v>0</v>
      </c>
      <c r="X115" s="155">
        <v>0</v>
      </c>
      <c r="Y115" s="155">
        <v>0</v>
      </c>
      <c r="Z115" s="155">
        <v>0</v>
      </c>
      <c r="AA115" s="155">
        <v>0</v>
      </c>
      <c r="AB115" s="155">
        <v>0</v>
      </c>
      <c r="AC115" s="161">
        <v>0</v>
      </c>
      <c r="AD115" s="160">
        <v>0</v>
      </c>
      <c r="AE115" s="155">
        <v>0</v>
      </c>
      <c r="AF115" s="155">
        <v>0</v>
      </c>
      <c r="AG115" s="155">
        <v>0</v>
      </c>
      <c r="AH115" s="155">
        <v>0</v>
      </c>
      <c r="AI115" s="155">
        <v>0</v>
      </c>
      <c r="AJ115" s="161">
        <v>0</v>
      </c>
      <c r="AK115" s="160">
        <v>0</v>
      </c>
      <c r="AL115" s="155">
        <v>0</v>
      </c>
      <c r="AM115" s="155">
        <v>0</v>
      </c>
      <c r="AN115" s="155">
        <v>0</v>
      </c>
      <c r="AO115" s="155">
        <v>69952.899999999994</v>
      </c>
      <c r="AP115" s="155">
        <v>0</v>
      </c>
      <c r="AQ115" s="161">
        <v>0</v>
      </c>
      <c r="AR115" s="160">
        <v>0</v>
      </c>
      <c r="AS115" s="155">
        <v>0</v>
      </c>
      <c r="AT115" s="155">
        <v>0</v>
      </c>
      <c r="AU115" s="155">
        <v>0</v>
      </c>
      <c r="AV115" s="155">
        <v>0</v>
      </c>
      <c r="AW115" s="155">
        <v>0</v>
      </c>
      <c r="AX115" s="155">
        <v>0</v>
      </c>
      <c r="AY115" s="160">
        <v>0</v>
      </c>
      <c r="AZ115" s="155">
        <v>0</v>
      </c>
      <c r="BA115" s="155">
        <v>0</v>
      </c>
      <c r="BB115" s="155">
        <v>0</v>
      </c>
      <c r="BC115" s="155">
        <v>0</v>
      </c>
      <c r="BD115" s="155">
        <v>0</v>
      </c>
      <c r="BE115" s="161">
        <v>0</v>
      </c>
      <c r="BF115" s="155">
        <v>0</v>
      </c>
      <c r="BG115" s="155">
        <v>0</v>
      </c>
      <c r="BH115" s="155">
        <v>0</v>
      </c>
      <c r="BI115" s="155">
        <v>0</v>
      </c>
      <c r="BJ115" s="155">
        <v>69952.899999999994</v>
      </c>
      <c r="BK115" s="155">
        <v>0</v>
      </c>
      <c r="BL115" s="155">
        <v>0</v>
      </c>
      <c r="BM115" s="160">
        <f t="shared" si="13"/>
        <v>0</v>
      </c>
      <c r="BN115" s="155">
        <f t="shared" si="7"/>
        <v>0</v>
      </c>
      <c r="BO115" s="155">
        <f t="shared" si="8"/>
        <v>0</v>
      </c>
      <c r="BP115" s="155">
        <f t="shared" si="9"/>
        <v>0</v>
      </c>
      <c r="BQ115" s="155">
        <f t="shared" si="10"/>
        <v>69.9529</v>
      </c>
      <c r="BR115" s="155">
        <f t="shared" si="11"/>
        <v>0</v>
      </c>
      <c r="BS115" s="161">
        <f t="shared" si="12"/>
        <v>0</v>
      </c>
    </row>
    <row r="116" spans="1:71" x14ac:dyDescent="0.3">
      <c r="A116" s="204" t="s">
        <v>192</v>
      </c>
      <c r="B116" s="156">
        <v>0</v>
      </c>
      <c r="C116" s="142">
        <v>0</v>
      </c>
      <c r="D116" s="142">
        <v>0</v>
      </c>
      <c r="E116" s="142">
        <v>0</v>
      </c>
      <c r="F116" s="142">
        <v>0</v>
      </c>
      <c r="G116" s="142">
        <v>0</v>
      </c>
      <c r="H116" s="157">
        <v>0</v>
      </c>
      <c r="I116" s="156">
        <v>0</v>
      </c>
      <c r="J116" s="142">
        <v>0</v>
      </c>
      <c r="K116" s="142">
        <v>0</v>
      </c>
      <c r="L116" s="142">
        <v>0</v>
      </c>
      <c r="M116" s="142">
        <v>0</v>
      </c>
      <c r="N116" s="142">
        <v>0</v>
      </c>
      <c r="O116" s="157">
        <v>0</v>
      </c>
      <c r="P116" s="156">
        <v>0</v>
      </c>
      <c r="Q116" s="142">
        <v>0</v>
      </c>
      <c r="R116" s="142">
        <v>0</v>
      </c>
      <c r="S116" s="142">
        <v>0</v>
      </c>
      <c r="T116" s="142">
        <v>0</v>
      </c>
      <c r="U116" s="142">
        <v>0</v>
      </c>
      <c r="V116" s="157">
        <v>0</v>
      </c>
      <c r="W116" s="156">
        <v>0</v>
      </c>
      <c r="X116" s="142">
        <v>0</v>
      </c>
      <c r="Y116" s="142">
        <v>0</v>
      </c>
      <c r="Z116" s="142">
        <v>0</v>
      </c>
      <c r="AA116" s="142">
        <v>0</v>
      </c>
      <c r="AB116" s="142">
        <v>0</v>
      </c>
      <c r="AC116" s="157">
        <v>0</v>
      </c>
      <c r="AD116" s="156">
        <v>0</v>
      </c>
      <c r="AE116" s="142">
        <v>0</v>
      </c>
      <c r="AF116" s="142">
        <v>0.57359000000000004</v>
      </c>
      <c r="AG116" s="142">
        <v>0</v>
      </c>
      <c r="AH116" s="142">
        <v>0</v>
      </c>
      <c r="AI116" s="142">
        <v>0</v>
      </c>
      <c r="AJ116" s="157">
        <v>0</v>
      </c>
      <c r="AK116" s="156">
        <v>0</v>
      </c>
      <c r="AL116" s="142">
        <v>0</v>
      </c>
      <c r="AM116" s="142">
        <v>0</v>
      </c>
      <c r="AN116" s="142">
        <v>0</v>
      </c>
      <c r="AO116" s="142">
        <v>0</v>
      </c>
      <c r="AP116" s="142">
        <v>0</v>
      </c>
      <c r="AQ116" s="157">
        <v>0</v>
      </c>
      <c r="AR116" s="156">
        <v>0</v>
      </c>
      <c r="AS116" s="142">
        <v>0</v>
      </c>
      <c r="AT116" s="142">
        <v>43.694922000000005</v>
      </c>
      <c r="AU116" s="142">
        <v>161.46964300000002</v>
      </c>
      <c r="AV116" s="142">
        <v>0</v>
      </c>
      <c r="AW116" s="142">
        <v>0</v>
      </c>
      <c r="AX116" s="142">
        <v>0</v>
      </c>
      <c r="AY116" s="156">
        <v>0</v>
      </c>
      <c r="AZ116" s="142">
        <v>0</v>
      </c>
      <c r="BA116" s="142">
        <v>0</v>
      </c>
      <c r="BB116" s="142">
        <v>0</v>
      </c>
      <c r="BC116" s="142">
        <v>0</v>
      </c>
      <c r="BD116" s="142">
        <v>0</v>
      </c>
      <c r="BE116" s="157">
        <v>0</v>
      </c>
      <c r="BF116" s="142">
        <v>0</v>
      </c>
      <c r="BG116" s="142">
        <v>0</v>
      </c>
      <c r="BH116" s="142">
        <v>44.268512000000008</v>
      </c>
      <c r="BI116" s="142">
        <v>161.46964300000002</v>
      </c>
      <c r="BJ116" s="142">
        <v>0</v>
      </c>
      <c r="BK116" s="142">
        <v>0</v>
      </c>
      <c r="BL116" s="142">
        <v>0</v>
      </c>
      <c r="BM116" s="156">
        <f t="shared" si="13"/>
        <v>0</v>
      </c>
      <c r="BN116" s="142">
        <f t="shared" si="7"/>
        <v>0</v>
      </c>
      <c r="BO116" s="142">
        <f t="shared" si="8"/>
        <v>4.426851200000001E-2</v>
      </c>
      <c r="BP116" s="142">
        <f t="shared" si="9"/>
        <v>0.16146964300000002</v>
      </c>
      <c r="BQ116" s="142">
        <f t="shared" si="10"/>
        <v>0</v>
      </c>
      <c r="BR116" s="142">
        <f t="shared" si="11"/>
        <v>0</v>
      </c>
      <c r="BS116" s="157">
        <f t="shared" si="12"/>
        <v>0</v>
      </c>
    </row>
    <row r="117" spans="1:71" x14ac:dyDescent="0.3">
      <c r="A117" s="205" t="s">
        <v>317</v>
      </c>
      <c r="B117" s="160">
        <v>0</v>
      </c>
      <c r="C117" s="155">
        <v>0</v>
      </c>
      <c r="D117" s="155">
        <v>0</v>
      </c>
      <c r="E117" s="155">
        <v>0</v>
      </c>
      <c r="F117" s="155">
        <v>0</v>
      </c>
      <c r="G117" s="155">
        <v>0</v>
      </c>
      <c r="H117" s="161">
        <v>0</v>
      </c>
      <c r="I117" s="160">
        <v>0</v>
      </c>
      <c r="J117" s="155">
        <v>0</v>
      </c>
      <c r="K117" s="155">
        <v>0</v>
      </c>
      <c r="L117" s="155">
        <v>0</v>
      </c>
      <c r="M117" s="155">
        <v>0</v>
      </c>
      <c r="N117" s="155">
        <v>0</v>
      </c>
      <c r="O117" s="161">
        <v>0</v>
      </c>
      <c r="P117" s="160">
        <v>0</v>
      </c>
      <c r="Q117" s="155">
        <v>0</v>
      </c>
      <c r="R117" s="155">
        <v>0</v>
      </c>
      <c r="S117" s="155">
        <v>0</v>
      </c>
      <c r="T117" s="155">
        <v>0</v>
      </c>
      <c r="U117" s="155">
        <v>0</v>
      </c>
      <c r="V117" s="161">
        <v>0</v>
      </c>
      <c r="W117" s="160">
        <v>0</v>
      </c>
      <c r="X117" s="155">
        <v>0</v>
      </c>
      <c r="Y117" s="155">
        <v>0</v>
      </c>
      <c r="Z117" s="155">
        <v>0</v>
      </c>
      <c r="AA117" s="155">
        <v>0</v>
      </c>
      <c r="AB117" s="155">
        <v>0</v>
      </c>
      <c r="AC117" s="161">
        <v>0</v>
      </c>
      <c r="AD117" s="160">
        <v>1</v>
      </c>
      <c r="AE117" s="155">
        <v>0</v>
      </c>
      <c r="AF117" s="155">
        <v>0</v>
      </c>
      <c r="AG117" s="155">
        <v>0</v>
      </c>
      <c r="AH117" s="155">
        <v>0</v>
      </c>
      <c r="AI117" s="155">
        <v>0</v>
      </c>
      <c r="AJ117" s="161">
        <v>0</v>
      </c>
      <c r="AK117" s="160">
        <v>0</v>
      </c>
      <c r="AL117" s="155">
        <v>0</v>
      </c>
      <c r="AM117" s="155">
        <v>0</v>
      </c>
      <c r="AN117" s="155">
        <v>0</v>
      </c>
      <c r="AO117" s="155">
        <v>0</v>
      </c>
      <c r="AP117" s="155">
        <v>0</v>
      </c>
      <c r="AQ117" s="161">
        <v>0</v>
      </c>
      <c r="AR117" s="160">
        <v>0</v>
      </c>
      <c r="AS117" s="155">
        <v>0</v>
      </c>
      <c r="AT117" s="155">
        <v>0</v>
      </c>
      <c r="AU117" s="155">
        <v>0</v>
      </c>
      <c r="AV117" s="155">
        <v>0</v>
      </c>
      <c r="AW117" s="155">
        <v>0</v>
      </c>
      <c r="AX117" s="155">
        <v>0</v>
      </c>
      <c r="AY117" s="160">
        <v>0</v>
      </c>
      <c r="AZ117" s="155">
        <v>0</v>
      </c>
      <c r="BA117" s="155">
        <v>0</v>
      </c>
      <c r="BB117" s="155">
        <v>0</v>
      </c>
      <c r="BC117" s="155">
        <v>0</v>
      </c>
      <c r="BD117" s="155">
        <v>0</v>
      </c>
      <c r="BE117" s="161">
        <v>0</v>
      </c>
      <c r="BF117" s="155">
        <v>1</v>
      </c>
      <c r="BG117" s="155">
        <v>0</v>
      </c>
      <c r="BH117" s="155">
        <v>0</v>
      </c>
      <c r="BI117" s="155">
        <v>0</v>
      </c>
      <c r="BJ117" s="155">
        <v>0</v>
      </c>
      <c r="BK117" s="155">
        <v>0</v>
      </c>
      <c r="BL117" s="155">
        <v>0</v>
      </c>
      <c r="BM117" s="160">
        <f t="shared" si="13"/>
        <v>1E-3</v>
      </c>
      <c r="BN117" s="155">
        <f t="shared" si="7"/>
        <v>0</v>
      </c>
      <c r="BO117" s="155">
        <f t="shared" si="8"/>
        <v>0</v>
      </c>
      <c r="BP117" s="155">
        <f t="shared" si="9"/>
        <v>0</v>
      </c>
      <c r="BQ117" s="155">
        <f t="shared" si="10"/>
        <v>0</v>
      </c>
      <c r="BR117" s="155">
        <f t="shared" si="11"/>
        <v>0</v>
      </c>
      <c r="BS117" s="161">
        <f t="shared" si="12"/>
        <v>0</v>
      </c>
    </row>
    <row r="118" spans="1:71" x14ac:dyDescent="0.3">
      <c r="A118" s="204" t="s">
        <v>194</v>
      </c>
      <c r="B118" s="156">
        <v>0</v>
      </c>
      <c r="C118" s="142">
        <v>0</v>
      </c>
      <c r="D118" s="142">
        <v>0</v>
      </c>
      <c r="E118" s="142">
        <v>0</v>
      </c>
      <c r="F118" s="142">
        <v>0</v>
      </c>
      <c r="G118" s="142">
        <v>0</v>
      </c>
      <c r="H118" s="157">
        <v>0</v>
      </c>
      <c r="I118" s="156">
        <v>0</v>
      </c>
      <c r="J118" s="142">
        <v>6333.4320000000007</v>
      </c>
      <c r="K118" s="142">
        <v>0</v>
      </c>
      <c r="L118" s="142">
        <v>0</v>
      </c>
      <c r="M118" s="142">
        <v>0</v>
      </c>
      <c r="N118" s="142">
        <v>0</v>
      </c>
      <c r="O118" s="157">
        <v>0</v>
      </c>
      <c r="P118" s="156">
        <v>0</v>
      </c>
      <c r="Q118" s="142">
        <v>0</v>
      </c>
      <c r="R118" s="142">
        <v>0</v>
      </c>
      <c r="S118" s="142">
        <v>0</v>
      </c>
      <c r="T118" s="142">
        <v>0</v>
      </c>
      <c r="U118" s="142">
        <v>0</v>
      </c>
      <c r="V118" s="157">
        <v>0</v>
      </c>
      <c r="W118" s="156">
        <v>0</v>
      </c>
      <c r="X118" s="142">
        <v>0</v>
      </c>
      <c r="Y118" s="142">
        <v>0</v>
      </c>
      <c r="Z118" s="142">
        <v>0</v>
      </c>
      <c r="AA118" s="142">
        <v>1533.40452</v>
      </c>
      <c r="AB118" s="142">
        <v>0</v>
      </c>
      <c r="AC118" s="157">
        <v>0</v>
      </c>
      <c r="AD118" s="156">
        <v>0</v>
      </c>
      <c r="AE118" s="142">
        <v>4321.0675799999999</v>
      </c>
      <c r="AF118" s="142">
        <v>0</v>
      </c>
      <c r="AG118" s="142">
        <v>0</v>
      </c>
      <c r="AH118" s="142">
        <v>0</v>
      </c>
      <c r="AI118" s="142">
        <v>0</v>
      </c>
      <c r="AJ118" s="157">
        <v>0</v>
      </c>
      <c r="AK118" s="156">
        <v>0</v>
      </c>
      <c r="AL118" s="142">
        <v>2086.9614459999998</v>
      </c>
      <c r="AM118" s="142">
        <v>0</v>
      </c>
      <c r="AN118" s="142">
        <v>0</v>
      </c>
      <c r="AO118" s="142">
        <v>0</v>
      </c>
      <c r="AP118" s="142">
        <v>0</v>
      </c>
      <c r="AQ118" s="157">
        <v>0</v>
      </c>
      <c r="AR118" s="156">
        <v>0</v>
      </c>
      <c r="AS118" s="142">
        <v>0</v>
      </c>
      <c r="AT118" s="142">
        <v>0</v>
      </c>
      <c r="AU118" s="142">
        <v>0</v>
      </c>
      <c r="AV118" s="142">
        <v>24.86</v>
      </c>
      <c r="AW118" s="142">
        <v>0</v>
      </c>
      <c r="AX118" s="142">
        <v>0</v>
      </c>
      <c r="AY118" s="156">
        <v>0</v>
      </c>
      <c r="AZ118" s="142">
        <v>0</v>
      </c>
      <c r="BA118" s="142">
        <v>0</v>
      </c>
      <c r="BB118" s="142">
        <v>0</v>
      </c>
      <c r="BC118" s="142">
        <v>0</v>
      </c>
      <c r="BD118" s="142">
        <v>0</v>
      </c>
      <c r="BE118" s="157">
        <v>0</v>
      </c>
      <c r="BF118" s="142">
        <v>0</v>
      </c>
      <c r="BG118" s="142">
        <v>12741.461026000001</v>
      </c>
      <c r="BH118" s="142">
        <v>0</v>
      </c>
      <c r="BI118" s="142">
        <v>0</v>
      </c>
      <c r="BJ118" s="142">
        <v>1558.2645199999999</v>
      </c>
      <c r="BK118" s="142">
        <v>0</v>
      </c>
      <c r="BL118" s="142">
        <v>0</v>
      </c>
      <c r="BM118" s="156">
        <f t="shared" si="13"/>
        <v>0</v>
      </c>
      <c r="BN118" s="142">
        <f t="shared" si="7"/>
        <v>12.741461026000001</v>
      </c>
      <c r="BO118" s="142">
        <f t="shared" si="8"/>
        <v>0</v>
      </c>
      <c r="BP118" s="142">
        <f t="shared" si="9"/>
        <v>0</v>
      </c>
      <c r="BQ118" s="142">
        <f t="shared" si="10"/>
        <v>1.55826452</v>
      </c>
      <c r="BR118" s="142">
        <f t="shared" si="11"/>
        <v>0</v>
      </c>
      <c r="BS118" s="157">
        <f t="shared" si="12"/>
        <v>0</v>
      </c>
    </row>
    <row r="119" spans="1:71" x14ac:dyDescent="0.3">
      <c r="A119" s="205" t="s">
        <v>195</v>
      </c>
      <c r="B119" s="160">
        <v>0</v>
      </c>
      <c r="C119" s="155">
        <v>0</v>
      </c>
      <c r="D119" s="155">
        <v>0</v>
      </c>
      <c r="E119" s="155">
        <v>0</v>
      </c>
      <c r="F119" s="155">
        <v>4210.92</v>
      </c>
      <c r="G119" s="155">
        <v>0</v>
      </c>
      <c r="H119" s="161">
        <v>0</v>
      </c>
      <c r="I119" s="160">
        <v>0</v>
      </c>
      <c r="J119" s="155">
        <v>28663.68</v>
      </c>
      <c r="K119" s="155">
        <v>0</v>
      </c>
      <c r="L119" s="155">
        <v>0</v>
      </c>
      <c r="M119" s="155">
        <v>0</v>
      </c>
      <c r="N119" s="155">
        <v>0</v>
      </c>
      <c r="O119" s="161">
        <v>0</v>
      </c>
      <c r="P119" s="160">
        <v>0</v>
      </c>
      <c r="Q119" s="155">
        <v>0</v>
      </c>
      <c r="R119" s="155">
        <v>0</v>
      </c>
      <c r="S119" s="155">
        <v>7839.6559999999999</v>
      </c>
      <c r="T119" s="155">
        <v>0</v>
      </c>
      <c r="U119" s="155">
        <v>0</v>
      </c>
      <c r="V119" s="161">
        <v>0</v>
      </c>
      <c r="W119" s="160">
        <v>0</v>
      </c>
      <c r="X119" s="155">
        <v>0</v>
      </c>
      <c r="Y119" s="155">
        <v>800.18700000000001</v>
      </c>
      <c r="Z119" s="155">
        <v>0</v>
      </c>
      <c r="AA119" s="155">
        <v>0</v>
      </c>
      <c r="AB119" s="155">
        <v>0</v>
      </c>
      <c r="AC119" s="161">
        <v>0</v>
      </c>
      <c r="AD119" s="160">
        <v>0</v>
      </c>
      <c r="AE119" s="155">
        <v>0</v>
      </c>
      <c r="AF119" s="155">
        <v>0</v>
      </c>
      <c r="AG119" s="155">
        <v>0</v>
      </c>
      <c r="AH119" s="155">
        <v>0</v>
      </c>
      <c r="AI119" s="155">
        <v>0</v>
      </c>
      <c r="AJ119" s="161">
        <v>0</v>
      </c>
      <c r="AK119" s="160">
        <v>1310.0284400000003</v>
      </c>
      <c r="AL119" s="155">
        <v>35514.053674999996</v>
      </c>
      <c r="AM119" s="155">
        <v>26302.029690000003</v>
      </c>
      <c r="AN119" s="155">
        <v>7839.8193899999997</v>
      </c>
      <c r="AO119" s="155">
        <v>1175.2181760000001</v>
      </c>
      <c r="AP119" s="155">
        <v>0</v>
      </c>
      <c r="AQ119" s="161">
        <v>0</v>
      </c>
      <c r="AR119" s="160">
        <v>0</v>
      </c>
      <c r="AS119" s="155">
        <v>30372.433799999984</v>
      </c>
      <c r="AT119" s="155">
        <v>965.32248100000015</v>
      </c>
      <c r="AU119" s="155">
        <v>39.618228999999999</v>
      </c>
      <c r="AV119" s="155">
        <v>4164.6643000000004</v>
      </c>
      <c r="AW119" s="155">
        <v>0</v>
      </c>
      <c r="AX119" s="155">
        <v>0</v>
      </c>
      <c r="AY119" s="160">
        <v>0</v>
      </c>
      <c r="AZ119" s="155">
        <v>0</v>
      </c>
      <c r="BA119" s="155">
        <v>0</v>
      </c>
      <c r="BB119" s="155">
        <v>0</v>
      </c>
      <c r="BC119" s="155">
        <v>0</v>
      </c>
      <c r="BD119" s="155">
        <v>0</v>
      </c>
      <c r="BE119" s="161">
        <v>0</v>
      </c>
      <c r="BF119" s="155">
        <v>1310.0284400000003</v>
      </c>
      <c r="BG119" s="155">
        <v>94550.16747499998</v>
      </c>
      <c r="BH119" s="155">
        <v>28067.539171000004</v>
      </c>
      <c r="BI119" s="155">
        <v>15719.093618999999</v>
      </c>
      <c r="BJ119" s="155">
        <v>9550.8024760000008</v>
      </c>
      <c r="BK119" s="155">
        <v>0</v>
      </c>
      <c r="BL119" s="155">
        <v>0</v>
      </c>
      <c r="BM119" s="160">
        <f t="shared" si="13"/>
        <v>1.3100284400000002</v>
      </c>
      <c r="BN119" s="155">
        <f t="shared" si="7"/>
        <v>94.550167474999981</v>
      </c>
      <c r="BO119" s="155">
        <f t="shared" si="8"/>
        <v>28.067539171000004</v>
      </c>
      <c r="BP119" s="155">
        <f t="shared" si="9"/>
        <v>15.719093618999999</v>
      </c>
      <c r="BQ119" s="155">
        <f t="shared" si="10"/>
        <v>9.5508024760000012</v>
      </c>
      <c r="BR119" s="155">
        <f t="shared" si="11"/>
        <v>0</v>
      </c>
      <c r="BS119" s="161">
        <f t="shared" si="12"/>
        <v>0</v>
      </c>
    </row>
    <row r="120" spans="1:71" x14ac:dyDescent="0.3">
      <c r="A120" s="204" t="s">
        <v>196</v>
      </c>
      <c r="B120" s="156">
        <v>0</v>
      </c>
      <c r="C120" s="142">
        <v>0</v>
      </c>
      <c r="D120" s="142">
        <v>0</v>
      </c>
      <c r="E120" s="142">
        <v>0</v>
      </c>
      <c r="F120" s="142">
        <v>0</v>
      </c>
      <c r="G120" s="142">
        <v>0</v>
      </c>
      <c r="H120" s="157">
        <v>0</v>
      </c>
      <c r="I120" s="156">
        <v>0</v>
      </c>
      <c r="J120" s="142">
        <v>0</v>
      </c>
      <c r="K120" s="142">
        <v>0</v>
      </c>
      <c r="L120" s="142">
        <v>0</v>
      </c>
      <c r="M120" s="142">
        <v>0</v>
      </c>
      <c r="N120" s="142">
        <v>0</v>
      </c>
      <c r="O120" s="157">
        <v>0</v>
      </c>
      <c r="P120" s="156">
        <v>0</v>
      </c>
      <c r="Q120" s="142">
        <v>0</v>
      </c>
      <c r="R120" s="142">
        <v>0</v>
      </c>
      <c r="S120" s="142">
        <v>0</v>
      </c>
      <c r="T120" s="142">
        <v>0</v>
      </c>
      <c r="U120" s="142">
        <v>0</v>
      </c>
      <c r="V120" s="157">
        <v>0</v>
      </c>
      <c r="W120" s="156">
        <v>0</v>
      </c>
      <c r="X120" s="142">
        <v>0</v>
      </c>
      <c r="Y120" s="142">
        <v>0</v>
      </c>
      <c r="Z120" s="142">
        <v>0</v>
      </c>
      <c r="AA120" s="142">
        <v>0</v>
      </c>
      <c r="AB120" s="142">
        <v>0</v>
      </c>
      <c r="AC120" s="157">
        <v>0</v>
      </c>
      <c r="AD120" s="156">
        <v>0</v>
      </c>
      <c r="AE120" s="142">
        <v>0</v>
      </c>
      <c r="AF120" s="142">
        <v>14980.62768</v>
      </c>
      <c r="AG120" s="142">
        <v>0</v>
      </c>
      <c r="AH120" s="142">
        <v>0</v>
      </c>
      <c r="AI120" s="142">
        <v>0</v>
      </c>
      <c r="AJ120" s="157">
        <v>0</v>
      </c>
      <c r="AK120" s="156">
        <v>0</v>
      </c>
      <c r="AL120" s="142">
        <v>0</v>
      </c>
      <c r="AM120" s="142">
        <v>489.65799999999996</v>
      </c>
      <c r="AN120" s="142">
        <v>0</v>
      </c>
      <c r="AO120" s="142">
        <v>0</v>
      </c>
      <c r="AP120" s="142">
        <v>0</v>
      </c>
      <c r="AQ120" s="157">
        <v>0</v>
      </c>
      <c r="AR120" s="156">
        <v>0</v>
      </c>
      <c r="AS120" s="142">
        <v>102.5166</v>
      </c>
      <c r="AT120" s="142">
        <v>116.78080000000001</v>
      </c>
      <c r="AU120" s="142">
        <v>0.02</v>
      </c>
      <c r="AV120" s="142">
        <v>0</v>
      </c>
      <c r="AW120" s="142">
        <v>0</v>
      </c>
      <c r="AX120" s="142">
        <v>0</v>
      </c>
      <c r="AY120" s="156">
        <v>0</v>
      </c>
      <c r="AZ120" s="142">
        <v>0</v>
      </c>
      <c r="BA120" s="142">
        <v>0</v>
      </c>
      <c r="BB120" s="142">
        <v>0</v>
      </c>
      <c r="BC120" s="142">
        <v>0</v>
      </c>
      <c r="BD120" s="142">
        <v>0</v>
      </c>
      <c r="BE120" s="157">
        <v>0</v>
      </c>
      <c r="BF120" s="142">
        <v>0</v>
      </c>
      <c r="BG120" s="142">
        <v>102.5166</v>
      </c>
      <c r="BH120" s="142">
        <v>15587.06648</v>
      </c>
      <c r="BI120" s="142">
        <v>0.02</v>
      </c>
      <c r="BJ120" s="142">
        <v>0</v>
      </c>
      <c r="BK120" s="142">
        <v>0</v>
      </c>
      <c r="BL120" s="142">
        <v>0</v>
      </c>
      <c r="BM120" s="156">
        <f t="shared" si="13"/>
        <v>0</v>
      </c>
      <c r="BN120" s="142">
        <f t="shared" si="7"/>
        <v>0.1025166</v>
      </c>
      <c r="BO120" s="142">
        <f t="shared" si="8"/>
        <v>15.587066479999999</v>
      </c>
      <c r="BP120" s="142">
        <f t="shared" si="9"/>
        <v>2.0000000000000002E-5</v>
      </c>
      <c r="BQ120" s="142">
        <f t="shared" si="10"/>
        <v>0</v>
      </c>
      <c r="BR120" s="142">
        <f t="shared" si="11"/>
        <v>0</v>
      </c>
      <c r="BS120" s="157">
        <f t="shared" si="12"/>
        <v>0</v>
      </c>
    </row>
    <row r="121" spans="1:71" x14ac:dyDescent="0.3">
      <c r="A121" s="26" t="s">
        <v>142</v>
      </c>
      <c r="B121" s="80">
        <v>0</v>
      </c>
      <c r="C121" s="81">
        <v>0</v>
      </c>
      <c r="D121" s="81">
        <v>0</v>
      </c>
      <c r="E121" s="81">
        <v>0</v>
      </c>
      <c r="F121" s="81">
        <v>36108.089999999997</v>
      </c>
      <c r="G121" s="81">
        <v>0</v>
      </c>
      <c r="H121" s="82">
        <v>0</v>
      </c>
      <c r="I121" s="80">
        <v>0</v>
      </c>
      <c r="J121" s="81">
        <v>98428.64499999999</v>
      </c>
      <c r="K121" s="81">
        <v>123</v>
      </c>
      <c r="L121" s="81">
        <v>59</v>
      </c>
      <c r="M121" s="81">
        <v>0</v>
      </c>
      <c r="N121" s="81">
        <v>0</v>
      </c>
      <c r="O121" s="82">
        <v>0</v>
      </c>
      <c r="P121" s="80">
        <v>0</v>
      </c>
      <c r="Q121" s="81">
        <v>0</v>
      </c>
      <c r="R121" s="81">
        <v>432.34634999999997</v>
      </c>
      <c r="S121" s="81">
        <v>48.76896</v>
      </c>
      <c r="T121" s="81">
        <v>0</v>
      </c>
      <c r="U121" s="81">
        <v>0</v>
      </c>
      <c r="V121" s="82">
        <v>0</v>
      </c>
      <c r="W121" s="80">
        <v>0</v>
      </c>
      <c r="X121" s="81">
        <v>74870.321246890191</v>
      </c>
      <c r="Y121" s="81">
        <v>74.296999999999997</v>
      </c>
      <c r="Z121" s="81">
        <v>0</v>
      </c>
      <c r="AA121" s="81">
        <v>10840.33396</v>
      </c>
      <c r="AB121" s="81">
        <v>0</v>
      </c>
      <c r="AC121" s="82">
        <v>0</v>
      </c>
      <c r="AD121" s="80">
        <v>0</v>
      </c>
      <c r="AE121" s="81">
        <v>0</v>
      </c>
      <c r="AF121" s="81">
        <v>0</v>
      </c>
      <c r="AG121" s="81">
        <v>0</v>
      </c>
      <c r="AH121" s="81">
        <v>0</v>
      </c>
      <c r="AI121" s="81">
        <v>0</v>
      </c>
      <c r="AJ121" s="82">
        <v>0</v>
      </c>
      <c r="AK121" s="80">
        <v>90.070194793144211</v>
      </c>
      <c r="AL121" s="81">
        <v>799980.06649078662</v>
      </c>
      <c r="AM121" s="81">
        <v>47474.220993332303</v>
      </c>
      <c r="AN121" s="81">
        <v>667.61037725826986</v>
      </c>
      <c r="AO121" s="81">
        <v>38869.696232688933</v>
      </c>
      <c r="AP121" s="81">
        <v>0.119779489412477</v>
      </c>
      <c r="AQ121" s="82">
        <v>1919.825</v>
      </c>
      <c r="AR121" s="80">
        <v>0</v>
      </c>
      <c r="AS121" s="81">
        <v>202180.56478800002</v>
      </c>
      <c r="AT121" s="81">
        <v>55.940200000000004</v>
      </c>
      <c r="AU121" s="81">
        <v>328.62927200000001</v>
      </c>
      <c r="AV121" s="81">
        <v>4601</v>
      </c>
      <c r="AW121" s="81">
        <v>0</v>
      </c>
      <c r="AX121" s="81">
        <v>0</v>
      </c>
      <c r="AY121" s="80">
        <v>0</v>
      </c>
      <c r="AZ121" s="81">
        <v>0</v>
      </c>
      <c r="BA121" s="81">
        <v>0</v>
      </c>
      <c r="BB121" s="81">
        <v>0</v>
      </c>
      <c r="BC121" s="81">
        <v>0</v>
      </c>
      <c r="BD121" s="81">
        <v>0</v>
      </c>
      <c r="BE121" s="82">
        <v>0</v>
      </c>
      <c r="BF121" s="81">
        <v>90.070194793144211</v>
      </c>
      <c r="BG121" s="81">
        <v>1175459.5975256767</v>
      </c>
      <c r="BH121" s="81">
        <v>48159.804543332306</v>
      </c>
      <c r="BI121" s="81">
        <v>1104.0086092582699</v>
      </c>
      <c r="BJ121" s="81">
        <v>90419.120192688933</v>
      </c>
      <c r="BK121" s="81">
        <v>0.119779489412477</v>
      </c>
      <c r="BL121" s="81">
        <v>1919.825</v>
      </c>
      <c r="BM121" s="80">
        <f t="shared" si="13"/>
        <v>9.0070194793144209E-2</v>
      </c>
      <c r="BN121" s="81">
        <f t="shared" si="7"/>
        <v>1175.4595975256766</v>
      </c>
      <c r="BO121" s="81">
        <f t="shared" si="8"/>
        <v>48.159804543332307</v>
      </c>
      <c r="BP121" s="81">
        <f t="shared" si="9"/>
        <v>1.1040086092582699</v>
      </c>
      <c r="BQ121" s="81">
        <f t="shared" si="10"/>
        <v>90.419120192688936</v>
      </c>
      <c r="BR121" s="81">
        <f t="shared" si="11"/>
        <v>1.19779489412477E-4</v>
      </c>
      <c r="BS121" s="82">
        <f t="shared" si="12"/>
        <v>1.9198250000000001</v>
      </c>
    </row>
    <row r="122" spans="1:71" x14ac:dyDescent="0.3">
      <c r="A122" s="204" t="s">
        <v>276</v>
      </c>
      <c r="B122" s="156">
        <v>0</v>
      </c>
      <c r="C122" s="142">
        <v>0</v>
      </c>
      <c r="D122" s="142">
        <v>0</v>
      </c>
      <c r="E122" s="142">
        <v>0</v>
      </c>
      <c r="F122" s="142">
        <v>36108.089999999997</v>
      </c>
      <c r="G122" s="142">
        <v>0</v>
      </c>
      <c r="H122" s="157">
        <v>0</v>
      </c>
      <c r="I122" s="156">
        <v>0</v>
      </c>
      <c r="J122" s="142">
        <v>98428.64499999999</v>
      </c>
      <c r="K122" s="142">
        <v>123</v>
      </c>
      <c r="L122" s="142">
        <v>59</v>
      </c>
      <c r="M122" s="142">
        <v>0</v>
      </c>
      <c r="N122" s="142">
        <v>0</v>
      </c>
      <c r="O122" s="157">
        <v>0</v>
      </c>
      <c r="P122" s="156">
        <v>0</v>
      </c>
      <c r="Q122" s="142">
        <v>0</v>
      </c>
      <c r="R122" s="142">
        <v>432.34634999999997</v>
      </c>
      <c r="S122" s="142">
        <v>48.76896</v>
      </c>
      <c r="T122" s="142">
        <v>0</v>
      </c>
      <c r="U122" s="142">
        <v>0</v>
      </c>
      <c r="V122" s="157">
        <v>0</v>
      </c>
      <c r="W122" s="156">
        <v>0</v>
      </c>
      <c r="X122" s="142">
        <v>73308.308246890185</v>
      </c>
      <c r="Y122" s="142">
        <v>7.47</v>
      </c>
      <c r="Z122" s="142">
        <v>0</v>
      </c>
      <c r="AA122" s="142">
        <v>6272.0390000000007</v>
      </c>
      <c r="AB122" s="142">
        <v>0</v>
      </c>
      <c r="AC122" s="157">
        <v>0</v>
      </c>
      <c r="AD122" s="156">
        <v>0</v>
      </c>
      <c r="AE122" s="142">
        <v>0</v>
      </c>
      <c r="AF122" s="142">
        <v>0</v>
      </c>
      <c r="AG122" s="142">
        <v>0</v>
      </c>
      <c r="AH122" s="142">
        <v>0</v>
      </c>
      <c r="AI122" s="142">
        <v>0</v>
      </c>
      <c r="AJ122" s="157">
        <v>0</v>
      </c>
      <c r="AK122" s="156">
        <v>90.065031615984395</v>
      </c>
      <c r="AL122" s="142">
        <v>714943.76906207297</v>
      </c>
      <c r="AM122" s="142">
        <v>47456.220993332303</v>
      </c>
      <c r="AN122" s="142">
        <v>667.60894649833403</v>
      </c>
      <c r="AO122" s="142">
        <v>38869.696232688933</v>
      </c>
      <c r="AP122" s="142">
        <v>0.119779489412477</v>
      </c>
      <c r="AQ122" s="157">
        <v>1919.825</v>
      </c>
      <c r="AR122" s="156">
        <v>0</v>
      </c>
      <c r="AS122" s="142">
        <v>201853.56478800002</v>
      </c>
      <c r="AT122" s="142">
        <v>0</v>
      </c>
      <c r="AU122" s="142">
        <v>328.62927200000001</v>
      </c>
      <c r="AV122" s="142">
        <v>4601</v>
      </c>
      <c r="AW122" s="142">
        <v>0</v>
      </c>
      <c r="AX122" s="142">
        <v>0</v>
      </c>
      <c r="AY122" s="156">
        <v>0</v>
      </c>
      <c r="AZ122" s="142">
        <v>0</v>
      </c>
      <c r="BA122" s="142">
        <v>0</v>
      </c>
      <c r="BB122" s="142">
        <v>0</v>
      </c>
      <c r="BC122" s="142">
        <v>0</v>
      </c>
      <c r="BD122" s="142">
        <v>0</v>
      </c>
      <c r="BE122" s="157">
        <v>0</v>
      </c>
      <c r="BF122" s="142">
        <v>90.065031615984395</v>
      </c>
      <c r="BG122" s="142">
        <v>1088534.287096963</v>
      </c>
      <c r="BH122" s="142">
        <v>48019.037343332304</v>
      </c>
      <c r="BI122" s="142">
        <v>1104.007178498334</v>
      </c>
      <c r="BJ122" s="142">
        <v>85850.825232688934</v>
      </c>
      <c r="BK122" s="142">
        <v>0.119779489412477</v>
      </c>
      <c r="BL122" s="142">
        <v>1919.825</v>
      </c>
      <c r="BM122" s="156">
        <f t="shared" si="13"/>
        <v>9.0065031615984392E-2</v>
      </c>
      <c r="BN122" s="142">
        <f t="shared" si="7"/>
        <v>1088.534287096963</v>
      </c>
      <c r="BO122" s="142">
        <f t="shared" si="8"/>
        <v>48.0190373433323</v>
      </c>
      <c r="BP122" s="142">
        <f t="shared" si="9"/>
        <v>1.1040071784983341</v>
      </c>
      <c r="BQ122" s="142">
        <f t="shared" si="10"/>
        <v>85.850825232688933</v>
      </c>
      <c r="BR122" s="142">
        <f t="shared" si="11"/>
        <v>1.19779489412477E-4</v>
      </c>
      <c r="BS122" s="157">
        <f t="shared" si="12"/>
        <v>1.9198250000000001</v>
      </c>
    </row>
    <row r="123" spans="1:71" x14ac:dyDescent="0.3">
      <c r="A123" s="205" t="s">
        <v>277</v>
      </c>
      <c r="B123" s="160">
        <v>0</v>
      </c>
      <c r="C123" s="155">
        <v>0</v>
      </c>
      <c r="D123" s="155">
        <v>0</v>
      </c>
      <c r="E123" s="155">
        <v>0</v>
      </c>
      <c r="F123" s="155">
        <v>0</v>
      </c>
      <c r="G123" s="155">
        <v>0</v>
      </c>
      <c r="H123" s="161">
        <v>0</v>
      </c>
      <c r="I123" s="160">
        <v>0</v>
      </c>
      <c r="J123" s="155">
        <v>0</v>
      </c>
      <c r="K123" s="155">
        <v>0</v>
      </c>
      <c r="L123" s="155">
        <v>0</v>
      </c>
      <c r="M123" s="155">
        <v>0</v>
      </c>
      <c r="N123" s="155">
        <v>0</v>
      </c>
      <c r="O123" s="161">
        <v>0</v>
      </c>
      <c r="P123" s="160">
        <v>0</v>
      </c>
      <c r="Q123" s="155">
        <v>0</v>
      </c>
      <c r="R123" s="155">
        <v>0</v>
      </c>
      <c r="S123" s="155">
        <v>0</v>
      </c>
      <c r="T123" s="155">
        <v>0</v>
      </c>
      <c r="U123" s="155">
        <v>0</v>
      </c>
      <c r="V123" s="161">
        <v>0</v>
      </c>
      <c r="W123" s="160">
        <v>0</v>
      </c>
      <c r="X123" s="155">
        <v>0</v>
      </c>
      <c r="Y123" s="155">
        <v>0</v>
      </c>
      <c r="Z123" s="155">
        <v>0</v>
      </c>
      <c r="AA123" s="155">
        <v>0</v>
      </c>
      <c r="AB123" s="155">
        <v>0</v>
      </c>
      <c r="AC123" s="161">
        <v>0</v>
      </c>
      <c r="AD123" s="160">
        <v>0</v>
      </c>
      <c r="AE123" s="155">
        <v>0</v>
      </c>
      <c r="AF123" s="155">
        <v>0</v>
      </c>
      <c r="AG123" s="155">
        <v>0</v>
      </c>
      <c r="AH123" s="155">
        <v>0</v>
      </c>
      <c r="AI123" s="155">
        <v>0</v>
      </c>
      <c r="AJ123" s="161">
        <v>0</v>
      </c>
      <c r="AK123" s="160">
        <v>0</v>
      </c>
      <c r="AL123" s="155">
        <v>640</v>
      </c>
      <c r="AM123" s="155">
        <v>0</v>
      </c>
      <c r="AN123" s="155">
        <v>0</v>
      </c>
      <c r="AO123" s="155">
        <v>0</v>
      </c>
      <c r="AP123" s="155">
        <v>0</v>
      </c>
      <c r="AQ123" s="161">
        <v>0</v>
      </c>
      <c r="AR123" s="160">
        <v>0</v>
      </c>
      <c r="AS123" s="155">
        <v>0</v>
      </c>
      <c r="AT123" s="155">
        <v>0</v>
      </c>
      <c r="AU123" s="155">
        <v>0</v>
      </c>
      <c r="AV123" s="155">
        <v>0</v>
      </c>
      <c r="AW123" s="155">
        <v>0</v>
      </c>
      <c r="AX123" s="155">
        <v>0</v>
      </c>
      <c r="AY123" s="160">
        <v>0</v>
      </c>
      <c r="AZ123" s="155">
        <v>0</v>
      </c>
      <c r="BA123" s="155">
        <v>0</v>
      </c>
      <c r="BB123" s="155">
        <v>0</v>
      </c>
      <c r="BC123" s="155">
        <v>0</v>
      </c>
      <c r="BD123" s="155">
        <v>0</v>
      </c>
      <c r="BE123" s="161">
        <v>0</v>
      </c>
      <c r="BF123" s="155">
        <v>0</v>
      </c>
      <c r="BG123" s="155">
        <v>640</v>
      </c>
      <c r="BH123" s="155">
        <v>0</v>
      </c>
      <c r="BI123" s="155">
        <v>0</v>
      </c>
      <c r="BJ123" s="155">
        <v>0</v>
      </c>
      <c r="BK123" s="155">
        <v>0</v>
      </c>
      <c r="BL123" s="155">
        <v>0</v>
      </c>
      <c r="BM123" s="160">
        <f t="shared" si="13"/>
        <v>0</v>
      </c>
      <c r="BN123" s="155">
        <f t="shared" si="7"/>
        <v>0.64</v>
      </c>
      <c r="BO123" s="155">
        <f t="shared" si="8"/>
        <v>0</v>
      </c>
      <c r="BP123" s="155">
        <f t="shared" si="9"/>
        <v>0</v>
      </c>
      <c r="BQ123" s="155">
        <f t="shared" si="10"/>
        <v>0</v>
      </c>
      <c r="BR123" s="155">
        <f t="shared" si="11"/>
        <v>0</v>
      </c>
      <c r="BS123" s="161">
        <f t="shared" si="12"/>
        <v>0</v>
      </c>
    </row>
    <row r="124" spans="1:71" x14ac:dyDescent="0.3">
      <c r="A124" s="204" t="s">
        <v>278</v>
      </c>
      <c r="B124" s="156">
        <v>0</v>
      </c>
      <c r="C124" s="142">
        <v>0</v>
      </c>
      <c r="D124" s="142">
        <v>0</v>
      </c>
      <c r="E124" s="142">
        <v>0</v>
      </c>
      <c r="F124" s="142">
        <v>0</v>
      </c>
      <c r="G124" s="142">
        <v>0</v>
      </c>
      <c r="H124" s="157">
        <v>0</v>
      </c>
      <c r="I124" s="156">
        <v>0</v>
      </c>
      <c r="J124" s="142">
        <v>0</v>
      </c>
      <c r="K124" s="142">
        <v>0</v>
      </c>
      <c r="L124" s="142">
        <v>0</v>
      </c>
      <c r="M124" s="142">
        <v>0</v>
      </c>
      <c r="N124" s="142">
        <v>0</v>
      </c>
      <c r="O124" s="157">
        <v>0</v>
      </c>
      <c r="P124" s="156">
        <v>0</v>
      </c>
      <c r="Q124" s="142">
        <v>0</v>
      </c>
      <c r="R124" s="142">
        <v>0</v>
      </c>
      <c r="S124" s="142">
        <v>0</v>
      </c>
      <c r="T124" s="142">
        <v>0</v>
      </c>
      <c r="U124" s="142">
        <v>0</v>
      </c>
      <c r="V124" s="157">
        <v>0</v>
      </c>
      <c r="W124" s="156">
        <v>0</v>
      </c>
      <c r="X124" s="142">
        <v>0</v>
      </c>
      <c r="Y124" s="142">
        <v>66.826999999999998</v>
      </c>
      <c r="Z124" s="142">
        <v>0</v>
      </c>
      <c r="AA124" s="142">
        <v>0</v>
      </c>
      <c r="AB124" s="142">
        <v>0</v>
      </c>
      <c r="AC124" s="157">
        <v>0</v>
      </c>
      <c r="AD124" s="156">
        <v>0</v>
      </c>
      <c r="AE124" s="142">
        <v>0</v>
      </c>
      <c r="AF124" s="142">
        <v>0</v>
      </c>
      <c r="AG124" s="142">
        <v>0</v>
      </c>
      <c r="AH124" s="142">
        <v>0</v>
      </c>
      <c r="AI124" s="142">
        <v>0</v>
      </c>
      <c r="AJ124" s="157">
        <v>0</v>
      </c>
      <c r="AK124" s="156">
        <v>5.1631771598211499E-3</v>
      </c>
      <c r="AL124" s="142">
        <v>4948.7192949470082</v>
      </c>
      <c r="AM124" s="142">
        <v>18</v>
      </c>
      <c r="AN124" s="142">
        <v>1.4307599358540501E-3</v>
      </c>
      <c r="AO124" s="142">
        <v>0</v>
      </c>
      <c r="AP124" s="142">
        <v>0</v>
      </c>
      <c r="AQ124" s="157">
        <v>0</v>
      </c>
      <c r="AR124" s="156">
        <v>0</v>
      </c>
      <c r="AS124" s="142">
        <v>0</v>
      </c>
      <c r="AT124" s="142">
        <v>55.940200000000004</v>
      </c>
      <c r="AU124" s="142">
        <v>0</v>
      </c>
      <c r="AV124" s="142">
        <v>0</v>
      </c>
      <c r="AW124" s="142">
        <v>0</v>
      </c>
      <c r="AX124" s="142">
        <v>0</v>
      </c>
      <c r="AY124" s="156">
        <v>0</v>
      </c>
      <c r="AZ124" s="142">
        <v>0</v>
      </c>
      <c r="BA124" s="142">
        <v>0</v>
      </c>
      <c r="BB124" s="142">
        <v>0</v>
      </c>
      <c r="BC124" s="142">
        <v>0</v>
      </c>
      <c r="BD124" s="142">
        <v>0</v>
      </c>
      <c r="BE124" s="157">
        <v>0</v>
      </c>
      <c r="BF124" s="142">
        <v>5.1631771598211499E-3</v>
      </c>
      <c r="BG124" s="142">
        <v>4948.7192949470082</v>
      </c>
      <c r="BH124" s="142">
        <v>140.7672</v>
      </c>
      <c r="BI124" s="142">
        <v>1.4307599358540501E-3</v>
      </c>
      <c r="BJ124" s="142">
        <v>0</v>
      </c>
      <c r="BK124" s="142">
        <v>0</v>
      </c>
      <c r="BL124" s="142">
        <v>0</v>
      </c>
      <c r="BM124" s="156">
        <f t="shared" si="13"/>
        <v>5.16317715982115E-6</v>
      </c>
      <c r="BN124" s="142">
        <f t="shared" si="7"/>
        <v>4.9487192949470078</v>
      </c>
      <c r="BO124" s="142">
        <f t="shared" si="8"/>
        <v>0.14076720000000001</v>
      </c>
      <c r="BP124" s="142">
        <f t="shared" si="9"/>
        <v>1.4307599358540501E-6</v>
      </c>
      <c r="BQ124" s="142">
        <f t="shared" si="10"/>
        <v>0</v>
      </c>
      <c r="BR124" s="142">
        <f t="shared" si="11"/>
        <v>0</v>
      </c>
      <c r="BS124" s="157">
        <f t="shared" si="12"/>
        <v>0</v>
      </c>
    </row>
    <row r="125" spans="1:71" x14ac:dyDescent="0.3">
      <c r="A125" s="205" t="s">
        <v>279</v>
      </c>
      <c r="B125" s="160">
        <v>0</v>
      </c>
      <c r="C125" s="155">
        <v>0</v>
      </c>
      <c r="D125" s="155">
        <v>0</v>
      </c>
      <c r="E125" s="155">
        <v>0</v>
      </c>
      <c r="F125" s="155">
        <v>0</v>
      </c>
      <c r="G125" s="155">
        <v>0</v>
      </c>
      <c r="H125" s="161">
        <v>0</v>
      </c>
      <c r="I125" s="160">
        <v>0</v>
      </c>
      <c r="J125" s="155">
        <v>0</v>
      </c>
      <c r="K125" s="155">
        <v>0</v>
      </c>
      <c r="L125" s="155">
        <v>0</v>
      </c>
      <c r="M125" s="155">
        <v>0</v>
      </c>
      <c r="N125" s="155">
        <v>0</v>
      </c>
      <c r="O125" s="161">
        <v>0</v>
      </c>
      <c r="P125" s="160">
        <v>0</v>
      </c>
      <c r="Q125" s="155">
        <v>0</v>
      </c>
      <c r="R125" s="155">
        <v>0</v>
      </c>
      <c r="S125" s="155">
        <v>0</v>
      </c>
      <c r="T125" s="155">
        <v>0</v>
      </c>
      <c r="U125" s="155">
        <v>0</v>
      </c>
      <c r="V125" s="161">
        <v>0</v>
      </c>
      <c r="W125" s="160">
        <v>0</v>
      </c>
      <c r="X125" s="155">
        <v>1562.0129999999999</v>
      </c>
      <c r="Y125" s="155">
        <v>0</v>
      </c>
      <c r="Z125" s="155">
        <v>0</v>
      </c>
      <c r="AA125" s="155">
        <v>4568.2949600000002</v>
      </c>
      <c r="AB125" s="155">
        <v>0</v>
      </c>
      <c r="AC125" s="161">
        <v>0</v>
      </c>
      <c r="AD125" s="160">
        <v>0</v>
      </c>
      <c r="AE125" s="155">
        <v>0</v>
      </c>
      <c r="AF125" s="155">
        <v>0</v>
      </c>
      <c r="AG125" s="155">
        <v>0</v>
      </c>
      <c r="AH125" s="155">
        <v>0</v>
      </c>
      <c r="AI125" s="155">
        <v>0</v>
      </c>
      <c r="AJ125" s="161">
        <v>0</v>
      </c>
      <c r="AK125" s="160">
        <v>0</v>
      </c>
      <c r="AL125" s="155">
        <v>79385.578133766656</v>
      </c>
      <c r="AM125" s="155">
        <v>0</v>
      </c>
      <c r="AN125" s="155">
        <v>0</v>
      </c>
      <c r="AO125" s="155">
        <v>0</v>
      </c>
      <c r="AP125" s="155">
        <v>0</v>
      </c>
      <c r="AQ125" s="161">
        <v>0</v>
      </c>
      <c r="AR125" s="160">
        <v>0</v>
      </c>
      <c r="AS125" s="155">
        <v>327</v>
      </c>
      <c r="AT125" s="155">
        <v>0</v>
      </c>
      <c r="AU125" s="155">
        <v>0</v>
      </c>
      <c r="AV125" s="155">
        <v>0</v>
      </c>
      <c r="AW125" s="155">
        <v>0</v>
      </c>
      <c r="AX125" s="155">
        <v>0</v>
      </c>
      <c r="AY125" s="160">
        <v>0</v>
      </c>
      <c r="AZ125" s="155">
        <v>0</v>
      </c>
      <c r="BA125" s="155">
        <v>0</v>
      </c>
      <c r="BB125" s="155">
        <v>0</v>
      </c>
      <c r="BC125" s="155">
        <v>0</v>
      </c>
      <c r="BD125" s="155">
        <v>0</v>
      </c>
      <c r="BE125" s="161">
        <v>0</v>
      </c>
      <c r="BF125" s="155">
        <v>0</v>
      </c>
      <c r="BG125" s="155">
        <v>81274.591133766662</v>
      </c>
      <c r="BH125" s="155">
        <v>0</v>
      </c>
      <c r="BI125" s="155">
        <v>0</v>
      </c>
      <c r="BJ125" s="155">
        <v>4568.2949600000002</v>
      </c>
      <c r="BK125" s="155">
        <v>0</v>
      </c>
      <c r="BL125" s="155">
        <v>0</v>
      </c>
      <c r="BM125" s="160">
        <f t="shared" si="13"/>
        <v>0</v>
      </c>
      <c r="BN125" s="155">
        <f t="shared" si="7"/>
        <v>81.274591133766663</v>
      </c>
      <c r="BO125" s="155">
        <f t="shared" si="8"/>
        <v>0</v>
      </c>
      <c r="BP125" s="155">
        <f t="shared" si="9"/>
        <v>0</v>
      </c>
      <c r="BQ125" s="155">
        <f t="shared" si="10"/>
        <v>4.5682949600000002</v>
      </c>
      <c r="BR125" s="155">
        <f t="shared" si="11"/>
        <v>0</v>
      </c>
      <c r="BS125" s="161">
        <f t="shared" si="12"/>
        <v>0</v>
      </c>
    </row>
    <row r="126" spans="1:71" x14ac:dyDescent="0.3">
      <c r="A126" s="204" t="s">
        <v>280</v>
      </c>
      <c r="B126" s="156">
        <v>0</v>
      </c>
      <c r="C126" s="142">
        <v>0</v>
      </c>
      <c r="D126" s="142">
        <v>0</v>
      </c>
      <c r="E126" s="142">
        <v>0</v>
      </c>
      <c r="F126" s="142">
        <v>0</v>
      </c>
      <c r="G126" s="142">
        <v>0</v>
      </c>
      <c r="H126" s="157">
        <v>0</v>
      </c>
      <c r="I126" s="156">
        <v>0</v>
      </c>
      <c r="J126" s="142">
        <v>0</v>
      </c>
      <c r="K126" s="142">
        <v>0</v>
      </c>
      <c r="L126" s="142">
        <v>0</v>
      </c>
      <c r="M126" s="142">
        <v>0</v>
      </c>
      <c r="N126" s="142">
        <v>0</v>
      </c>
      <c r="O126" s="157">
        <v>0</v>
      </c>
      <c r="P126" s="156">
        <v>0</v>
      </c>
      <c r="Q126" s="142">
        <v>0</v>
      </c>
      <c r="R126" s="142">
        <v>0</v>
      </c>
      <c r="S126" s="142">
        <v>0</v>
      </c>
      <c r="T126" s="142">
        <v>0</v>
      </c>
      <c r="U126" s="142">
        <v>0</v>
      </c>
      <c r="V126" s="157">
        <v>0</v>
      </c>
      <c r="W126" s="156">
        <v>0</v>
      </c>
      <c r="X126" s="142">
        <v>0</v>
      </c>
      <c r="Y126" s="142">
        <v>0</v>
      </c>
      <c r="Z126" s="142">
        <v>0</v>
      </c>
      <c r="AA126" s="142">
        <v>0</v>
      </c>
      <c r="AB126" s="142">
        <v>0</v>
      </c>
      <c r="AC126" s="157">
        <v>0</v>
      </c>
      <c r="AD126" s="156">
        <v>0</v>
      </c>
      <c r="AE126" s="142">
        <v>0</v>
      </c>
      <c r="AF126" s="142">
        <v>0</v>
      </c>
      <c r="AG126" s="142">
        <v>0</v>
      </c>
      <c r="AH126" s="142">
        <v>0</v>
      </c>
      <c r="AI126" s="142">
        <v>0</v>
      </c>
      <c r="AJ126" s="157">
        <v>0</v>
      </c>
      <c r="AK126" s="156">
        <v>0</v>
      </c>
      <c r="AL126" s="142">
        <v>62</v>
      </c>
      <c r="AM126" s="142">
        <v>0</v>
      </c>
      <c r="AN126" s="142">
        <v>0</v>
      </c>
      <c r="AO126" s="142">
        <v>0</v>
      </c>
      <c r="AP126" s="142">
        <v>0</v>
      </c>
      <c r="AQ126" s="157">
        <v>0</v>
      </c>
      <c r="AR126" s="156">
        <v>0</v>
      </c>
      <c r="AS126" s="142">
        <v>0</v>
      </c>
      <c r="AT126" s="142">
        <v>0</v>
      </c>
      <c r="AU126" s="142">
        <v>0</v>
      </c>
      <c r="AV126" s="142">
        <v>0</v>
      </c>
      <c r="AW126" s="142">
        <v>0</v>
      </c>
      <c r="AX126" s="142">
        <v>0</v>
      </c>
      <c r="AY126" s="156">
        <v>0</v>
      </c>
      <c r="AZ126" s="142">
        <v>0</v>
      </c>
      <c r="BA126" s="142">
        <v>0</v>
      </c>
      <c r="BB126" s="142">
        <v>0</v>
      </c>
      <c r="BC126" s="142">
        <v>0</v>
      </c>
      <c r="BD126" s="142">
        <v>0</v>
      </c>
      <c r="BE126" s="157">
        <v>0</v>
      </c>
      <c r="BF126" s="142">
        <v>0</v>
      </c>
      <c r="BG126" s="142">
        <v>62</v>
      </c>
      <c r="BH126" s="142">
        <v>0</v>
      </c>
      <c r="BI126" s="142">
        <v>0</v>
      </c>
      <c r="BJ126" s="142">
        <v>0</v>
      </c>
      <c r="BK126" s="142">
        <v>0</v>
      </c>
      <c r="BL126" s="142">
        <v>0</v>
      </c>
      <c r="BM126" s="156">
        <f t="shared" si="13"/>
        <v>0</v>
      </c>
      <c r="BN126" s="142">
        <f t="shared" si="7"/>
        <v>6.2E-2</v>
      </c>
      <c r="BO126" s="142">
        <f t="shared" si="8"/>
        <v>0</v>
      </c>
      <c r="BP126" s="142">
        <f t="shared" si="9"/>
        <v>0</v>
      </c>
      <c r="BQ126" s="142">
        <f t="shared" si="10"/>
        <v>0</v>
      </c>
      <c r="BR126" s="142">
        <f t="shared" si="11"/>
        <v>0</v>
      </c>
      <c r="BS126" s="157">
        <f t="shared" si="12"/>
        <v>0</v>
      </c>
    </row>
    <row r="127" spans="1:71" x14ac:dyDescent="0.3">
      <c r="A127" s="26" t="s">
        <v>72</v>
      </c>
      <c r="B127" s="80">
        <v>0</v>
      </c>
      <c r="C127" s="81">
        <v>0</v>
      </c>
      <c r="D127" s="81">
        <v>0</v>
      </c>
      <c r="E127" s="81">
        <v>0</v>
      </c>
      <c r="F127" s="81">
        <v>1419.58</v>
      </c>
      <c r="G127" s="81">
        <v>0</v>
      </c>
      <c r="H127" s="82">
        <v>0</v>
      </c>
      <c r="I127" s="80">
        <v>0</v>
      </c>
      <c r="J127" s="81">
        <v>134660.528337</v>
      </c>
      <c r="K127" s="81">
        <v>8232.5</v>
      </c>
      <c r="L127" s="81">
        <v>2252</v>
      </c>
      <c r="M127" s="81">
        <v>0</v>
      </c>
      <c r="N127" s="81">
        <v>0.5</v>
      </c>
      <c r="O127" s="82">
        <v>0</v>
      </c>
      <c r="P127" s="80">
        <v>0</v>
      </c>
      <c r="Q127" s="81">
        <v>0</v>
      </c>
      <c r="R127" s="81">
        <v>12215.5</v>
      </c>
      <c r="S127" s="81">
        <v>6099.4</v>
      </c>
      <c r="T127" s="81">
        <v>1069.4000000000001</v>
      </c>
      <c r="U127" s="81">
        <v>0</v>
      </c>
      <c r="V127" s="82">
        <v>0</v>
      </c>
      <c r="W127" s="80">
        <v>0</v>
      </c>
      <c r="X127" s="81">
        <v>14695.413</v>
      </c>
      <c r="Y127" s="81">
        <v>1085.182</v>
      </c>
      <c r="Z127" s="81">
        <v>3143.9110000000001</v>
      </c>
      <c r="AA127" s="81">
        <v>120635.96968999998</v>
      </c>
      <c r="AB127" s="81">
        <v>0</v>
      </c>
      <c r="AC127" s="82">
        <v>0</v>
      </c>
      <c r="AD127" s="80">
        <v>0</v>
      </c>
      <c r="AE127" s="81">
        <v>11417</v>
      </c>
      <c r="AF127" s="81">
        <v>2233.5018099999998</v>
      </c>
      <c r="AG127" s="81">
        <v>8277.5</v>
      </c>
      <c r="AH127" s="81">
        <v>0</v>
      </c>
      <c r="AI127" s="81">
        <v>0</v>
      </c>
      <c r="AJ127" s="82">
        <v>0</v>
      </c>
      <c r="AK127" s="80">
        <v>21.2349968297003</v>
      </c>
      <c r="AL127" s="81">
        <v>65478.334349999997</v>
      </c>
      <c r="AM127" s="81">
        <v>785568.55449739983</v>
      </c>
      <c r="AN127" s="81">
        <v>21379.161507745768</v>
      </c>
      <c r="AO127" s="81">
        <v>920796.11263200012</v>
      </c>
      <c r="AP127" s="81">
        <v>0</v>
      </c>
      <c r="AQ127" s="82">
        <v>0</v>
      </c>
      <c r="AR127" s="80">
        <v>0</v>
      </c>
      <c r="AS127" s="81">
        <v>6554.8361879999993</v>
      </c>
      <c r="AT127" s="81">
        <v>12724.263074058999</v>
      </c>
      <c r="AU127" s="81">
        <v>213.064019</v>
      </c>
      <c r="AV127" s="81">
        <v>6102.9011197419995</v>
      </c>
      <c r="AW127" s="81">
        <v>0</v>
      </c>
      <c r="AX127" s="81">
        <v>0</v>
      </c>
      <c r="AY127" s="80">
        <v>0</v>
      </c>
      <c r="AZ127" s="81">
        <v>0</v>
      </c>
      <c r="BA127" s="81">
        <v>0</v>
      </c>
      <c r="BB127" s="81">
        <v>0</v>
      </c>
      <c r="BC127" s="81">
        <v>0</v>
      </c>
      <c r="BD127" s="81">
        <v>0</v>
      </c>
      <c r="BE127" s="82">
        <v>0</v>
      </c>
      <c r="BF127" s="81">
        <v>21.2349968297003</v>
      </c>
      <c r="BG127" s="81">
        <v>232806.111875</v>
      </c>
      <c r="BH127" s="81">
        <v>822059.50138145895</v>
      </c>
      <c r="BI127" s="81">
        <v>41365.036526745767</v>
      </c>
      <c r="BJ127" s="81">
        <v>1050023.9634417419</v>
      </c>
      <c r="BK127" s="81">
        <v>0.5</v>
      </c>
      <c r="BL127" s="81">
        <v>0</v>
      </c>
      <c r="BM127" s="80">
        <f t="shared" si="13"/>
        <v>2.1234996829700301E-2</v>
      </c>
      <c r="BN127" s="81">
        <f t="shared" si="7"/>
        <v>232.806111875</v>
      </c>
      <c r="BO127" s="81">
        <f t="shared" si="8"/>
        <v>822.05950138145897</v>
      </c>
      <c r="BP127" s="81">
        <f t="shared" si="9"/>
        <v>41.365036526745769</v>
      </c>
      <c r="BQ127" s="81">
        <f t="shared" si="10"/>
        <v>1050.0239634417419</v>
      </c>
      <c r="BR127" s="81">
        <f t="shared" si="11"/>
        <v>5.0000000000000001E-4</v>
      </c>
      <c r="BS127" s="82">
        <f t="shared" si="12"/>
        <v>0</v>
      </c>
    </row>
    <row r="128" spans="1:71" x14ac:dyDescent="0.3">
      <c r="A128" s="204" t="s">
        <v>348</v>
      </c>
      <c r="B128" s="156">
        <v>0</v>
      </c>
      <c r="C128" s="142">
        <v>0</v>
      </c>
      <c r="D128" s="142">
        <v>0</v>
      </c>
      <c r="E128" s="142">
        <v>0</v>
      </c>
      <c r="F128" s="142">
        <v>0</v>
      </c>
      <c r="G128" s="142">
        <v>0</v>
      </c>
      <c r="H128" s="157">
        <v>0</v>
      </c>
      <c r="I128" s="156">
        <v>0</v>
      </c>
      <c r="J128" s="142">
        <v>1401</v>
      </c>
      <c r="K128" s="142">
        <v>0</v>
      </c>
      <c r="L128" s="142">
        <v>0</v>
      </c>
      <c r="M128" s="142">
        <v>0</v>
      </c>
      <c r="N128" s="142">
        <v>0</v>
      </c>
      <c r="O128" s="157">
        <v>0</v>
      </c>
      <c r="P128" s="156">
        <v>0</v>
      </c>
      <c r="Q128" s="142">
        <v>0</v>
      </c>
      <c r="R128" s="142">
        <v>0</v>
      </c>
      <c r="S128" s="142">
        <v>0</v>
      </c>
      <c r="T128" s="142">
        <v>0</v>
      </c>
      <c r="U128" s="142">
        <v>0</v>
      </c>
      <c r="V128" s="157">
        <v>0</v>
      </c>
      <c r="W128" s="156">
        <v>0</v>
      </c>
      <c r="X128" s="142">
        <v>0</v>
      </c>
      <c r="Y128" s="142">
        <v>0</v>
      </c>
      <c r="Z128" s="142">
        <v>0</v>
      </c>
      <c r="AA128" s="142">
        <v>0</v>
      </c>
      <c r="AB128" s="142">
        <v>0</v>
      </c>
      <c r="AC128" s="157">
        <v>0</v>
      </c>
      <c r="AD128" s="156">
        <v>0</v>
      </c>
      <c r="AE128" s="142">
        <v>0</v>
      </c>
      <c r="AF128" s="142">
        <v>0</v>
      </c>
      <c r="AG128" s="142">
        <v>0</v>
      </c>
      <c r="AH128" s="142">
        <v>0</v>
      </c>
      <c r="AI128" s="142">
        <v>0</v>
      </c>
      <c r="AJ128" s="157">
        <v>0</v>
      </c>
      <c r="AK128" s="156">
        <v>0</v>
      </c>
      <c r="AL128" s="142">
        <v>0</v>
      </c>
      <c r="AM128" s="142">
        <v>0</v>
      </c>
      <c r="AN128" s="142">
        <v>0</v>
      </c>
      <c r="AO128" s="142">
        <v>0</v>
      </c>
      <c r="AP128" s="142">
        <v>0</v>
      </c>
      <c r="AQ128" s="157">
        <v>0</v>
      </c>
      <c r="AR128" s="156">
        <v>0</v>
      </c>
      <c r="AS128" s="142">
        <v>0</v>
      </c>
      <c r="AT128" s="142">
        <v>0</v>
      </c>
      <c r="AU128" s="142">
        <v>0</v>
      </c>
      <c r="AV128" s="142">
        <v>0</v>
      </c>
      <c r="AW128" s="142">
        <v>0</v>
      </c>
      <c r="AX128" s="142">
        <v>0</v>
      </c>
      <c r="AY128" s="156">
        <v>0</v>
      </c>
      <c r="AZ128" s="142">
        <v>0</v>
      </c>
      <c r="BA128" s="142">
        <v>0</v>
      </c>
      <c r="BB128" s="142">
        <v>0</v>
      </c>
      <c r="BC128" s="142">
        <v>0</v>
      </c>
      <c r="BD128" s="142">
        <v>0</v>
      </c>
      <c r="BE128" s="157">
        <v>0</v>
      </c>
      <c r="BF128" s="142">
        <v>0</v>
      </c>
      <c r="BG128" s="142">
        <v>1401</v>
      </c>
      <c r="BH128" s="142">
        <v>0</v>
      </c>
      <c r="BI128" s="142">
        <v>0</v>
      </c>
      <c r="BJ128" s="142">
        <v>0</v>
      </c>
      <c r="BK128" s="142">
        <v>0</v>
      </c>
      <c r="BL128" s="142">
        <v>0</v>
      </c>
      <c r="BM128" s="156">
        <f t="shared" si="13"/>
        <v>0</v>
      </c>
      <c r="BN128" s="142">
        <f t="shared" si="7"/>
        <v>1.401</v>
      </c>
      <c r="BO128" s="142">
        <f t="shared" si="8"/>
        <v>0</v>
      </c>
      <c r="BP128" s="142">
        <f t="shared" si="9"/>
        <v>0</v>
      </c>
      <c r="BQ128" s="142">
        <f t="shared" si="10"/>
        <v>0</v>
      </c>
      <c r="BR128" s="142">
        <f t="shared" si="11"/>
        <v>0</v>
      </c>
      <c r="BS128" s="157">
        <f t="shared" si="12"/>
        <v>0</v>
      </c>
    </row>
    <row r="129" spans="1:71" x14ac:dyDescent="0.3">
      <c r="A129" s="205" t="s">
        <v>333</v>
      </c>
      <c r="B129" s="160">
        <v>0</v>
      </c>
      <c r="C129" s="155">
        <v>0</v>
      </c>
      <c r="D129" s="155">
        <v>0</v>
      </c>
      <c r="E129" s="155">
        <v>0</v>
      </c>
      <c r="F129" s="155">
        <v>0</v>
      </c>
      <c r="G129" s="155">
        <v>0</v>
      </c>
      <c r="H129" s="161">
        <v>0</v>
      </c>
      <c r="I129" s="160">
        <v>0</v>
      </c>
      <c r="J129" s="155">
        <v>0</v>
      </c>
      <c r="K129" s="155">
        <v>0</v>
      </c>
      <c r="L129" s="155">
        <v>0</v>
      </c>
      <c r="M129" s="155">
        <v>0</v>
      </c>
      <c r="N129" s="155">
        <v>0</v>
      </c>
      <c r="O129" s="161">
        <v>0</v>
      </c>
      <c r="P129" s="160">
        <v>0</v>
      </c>
      <c r="Q129" s="155">
        <v>0</v>
      </c>
      <c r="R129" s="155">
        <v>0</v>
      </c>
      <c r="S129" s="155">
        <v>0</v>
      </c>
      <c r="T129" s="155">
        <v>0</v>
      </c>
      <c r="U129" s="155">
        <v>0</v>
      </c>
      <c r="V129" s="161">
        <v>0</v>
      </c>
      <c r="W129" s="160">
        <v>0</v>
      </c>
      <c r="X129" s="155">
        <v>0</v>
      </c>
      <c r="Y129" s="155">
        <v>0</v>
      </c>
      <c r="Z129" s="155">
        <v>0</v>
      </c>
      <c r="AA129" s="155">
        <v>0</v>
      </c>
      <c r="AB129" s="155">
        <v>0</v>
      </c>
      <c r="AC129" s="161">
        <v>0</v>
      </c>
      <c r="AD129" s="160">
        <v>0</v>
      </c>
      <c r="AE129" s="155">
        <v>0</v>
      </c>
      <c r="AF129" s="155">
        <v>0</v>
      </c>
      <c r="AG129" s="155">
        <v>0</v>
      </c>
      <c r="AH129" s="155">
        <v>0</v>
      </c>
      <c r="AI129" s="155">
        <v>0</v>
      </c>
      <c r="AJ129" s="161">
        <v>0</v>
      </c>
      <c r="AK129" s="160">
        <v>0</v>
      </c>
      <c r="AL129" s="155">
        <v>50</v>
      </c>
      <c r="AM129" s="155">
        <v>0</v>
      </c>
      <c r="AN129" s="155">
        <v>0</v>
      </c>
      <c r="AO129" s="155">
        <v>0</v>
      </c>
      <c r="AP129" s="155">
        <v>0</v>
      </c>
      <c r="AQ129" s="161">
        <v>0</v>
      </c>
      <c r="AR129" s="160">
        <v>0</v>
      </c>
      <c r="AS129" s="155">
        <v>0</v>
      </c>
      <c r="AT129" s="155">
        <v>0</v>
      </c>
      <c r="AU129" s="155">
        <v>0</v>
      </c>
      <c r="AV129" s="155">
        <v>0</v>
      </c>
      <c r="AW129" s="155">
        <v>0</v>
      </c>
      <c r="AX129" s="155">
        <v>0</v>
      </c>
      <c r="AY129" s="160">
        <v>0</v>
      </c>
      <c r="AZ129" s="155">
        <v>0</v>
      </c>
      <c r="BA129" s="155">
        <v>0</v>
      </c>
      <c r="BB129" s="155">
        <v>0</v>
      </c>
      <c r="BC129" s="155">
        <v>0</v>
      </c>
      <c r="BD129" s="155">
        <v>0</v>
      </c>
      <c r="BE129" s="161">
        <v>0</v>
      </c>
      <c r="BF129" s="155">
        <v>0</v>
      </c>
      <c r="BG129" s="155">
        <v>50</v>
      </c>
      <c r="BH129" s="155">
        <v>0</v>
      </c>
      <c r="BI129" s="155">
        <v>0</v>
      </c>
      <c r="BJ129" s="155">
        <v>0</v>
      </c>
      <c r="BK129" s="155">
        <v>0</v>
      </c>
      <c r="BL129" s="155">
        <v>0</v>
      </c>
      <c r="BM129" s="160">
        <f t="shared" si="13"/>
        <v>0</v>
      </c>
      <c r="BN129" s="155">
        <f t="shared" si="7"/>
        <v>0.05</v>
      </c>
      <c r="BO129" s="155">
        <f t="shared" si="8"/>
        <v>0</v>
      </c>
      <c r="BP129" s="155">
        <f t="shared" si="9"/>
        <v>0</v>
      </c>
      <c r="BQ129" s="155">
        <f t="shared" si="10"/>
        <v>0</v>
      </c>
      <c r="BR129" s="155">
        <f t="shared" si="11"/>
        <v>0</v>
      </c>
      <c r="BS129" s="161">
        <f t="shared" si="12"/>
        <v>0</v>
      </c>
    </row>
    <row r="130" spans="1:71" x14ac:dyDescent="0.3">
      <c r="A130" s="204" t="s">
        <v>197</v>
      </c>
      <c r="B130" s="156">
        <v>0</v>
      </c>
      <c r="C130" s="142">
        <v>0</v>
      </c>
      <c r="D130" s="142">
        <v>0</v>
      </c>
      <c r="E130" s="142">
        <v>0</v>
      </c>
      <c r="F130" s="142">
        <v>424.93</v>
      </c>
      <c r="G130" s="142">
        <v>0</v>
      </c>
      <c r="H130" s="157">
        <v>0</v>
      </c>
      <c r="I130" s="156">
        <v>0</v>
      </c>
      <c r="J130" s="142">
        <v>0</v>
      </c>
      <c r="K130" s="142">
        <v>0</v>
      </c>
      <c r="L130" s="142">
        <v>0</v>
      </c>
      <c r="M130" s="142">
        <v>0</v>
      </c>
      <c r="N130" s="142">
        <v>0</v>
      </c>
      <c r="O130" s="157">
        <v>0</v>
      </c>
      <c r="P130" s="156">
        <v>0</v>
      </c>
      <c r="Q130" s="142">
        <v>0</v>
      </c>
      <c r="R130" s="142">
        <v>0.2</v>
      </c>
      <c r="S130" s="142">
        <v>0</v>
      </c>
      <c r="T130" s="142">
        <v>0</v>
      </c>
      <c r="U130" s="142">
        <v>0</v>
      </c>
      <c r="V130" s="157">
        <v>0</v>
      </c>
      <c r="W130" s="156">
        <v>0</v>
      </c>
      <c r="X130" s="142">
        <v>0</v>
      </c>
      <c r="Y130" s="142">
        <v>4.298</v>
      </c>
      <c r="Z130" s="142">
        <v>217.881</v>
      </c>
      <c r="AA130" s="142">
        <v>8327.52</v>
      </c>
      <c r="AB130" s="142">
        <v>0</v>
      </c>
      <c r="AC130" s="157">
        <v>0</v>
      </c>
      <c r="AD130" s="156">
        <v>0</v>
      </c>
      <c r="AE130" s="142">
        <v>0</v>
      </c>
      <c r="AF130" s="142">
        <v>0</v>
      </c>
      <c r="AG130" s="142">
        <v>0</v>
      </c>
      <c r="AH130" s="142">
        <v>0</v>
      </c>
      <c r="AI130" s="142">
        <v>0</v>
      </c>
      <c r="AJ130" s="157">
        <v>0</v>
      </c>
      <c r="AK130" s="156">
        <v>0</v>
      </c>
      <c r="AL130" s="142">
        <v>2217.915</v>
      </c>
      <c r="AM130" s="142">
        <v>519.55749739999999</v>
      </c>
      <c r="AN130" s="142">
        <v>21378.154003923111</v>
      </c>
      <c r="AO130" s="142">
        <v>858760.57236200001</v>
      </c>
      <c r="AP130" s="142">
        <v>0</v>
      </c>
      <c r="AQ130" s="157">
        <v>0</v>
      </c>
      <c r="AR130" s="156">
        <v>0</v>
      </c>
      <c r="AS130" s="142">
        <v>0.29389999999999999</v>
      </c>
      <c r="AT130" s="142">
        <v>95.437600000000032</v>
      </c>
      <c r="AU130" s="142">
        <v>0</v>
      </c>
      <c r="AV130" s="142">
        <v>7.2437504999999999E-3</v>
      </c>
      <c r="AW130" s="142">
        <v>0</v>
      </c>
      <c r="AX130" s="142">
        <v>0</v>
      </c>
      <c r="AY130" s="156">
        <v>0</v>
      </c>
      <c r="AZ130" s="142">
        <v>0</v>
      </c>
      <c r="BA130" s="142">
        <v>0</v>
      </c>
      <c r="BB130" s="142">
        <v>0</v>
      </c>
      <c r="BC130" s="142">
        <v>0</v>
      </c>
      <c r="BD130" s="142">
        <v>0</v>
      </c>
      <c r="BE130" s="157">
        <v>0</v>
      </c>
      <c r="BF130" s="142">
        <v>0</v>
      </c>
      <c r="BG130" s="142">
        <v>2218.2089000000001</v>
      </c>
      <c r="BH130" s="142">
        <v>619.49309740000012</v>
      </c>
      <c r="BI130" s="142">
        <v>21596.035003923113</v>
      </c>
      <c r="BJ130" s="142">
        <v>867513.02960575058</v>
      </c>
      <c r="BK130" s="142">
        <v>0</v>
      </c>
      <c r="BL130" s="142">
        <v>0</v>
      </c>
      <c r="BM130" s="156">
        <f t="shared" si="13"/>
        <v>0</v>
      </c>
      <c r="BN130" s="142">
        <f t="shared" si="7"/>
        <v>2.2182089</v>
      </c>
      <c r="BO130" s="142">
        <f t="shared" si="8"/>
        <v>0.61949309740000014</v>
      </c>
      <c r="BP130" s="142">
        <f t="shared" si="9"/>
        <v>21.596035003923113</v>
      </c>
      <c r="BQ130" s="142">
        <f t="shared" si="10"/>
        <v>867.5130296057506</v>
      </c>
      <c r="BR130" s="142">
        <f t="shared" si="11"/>
        <v>0</v>
      </c>
      <c r="BS130" s="157">
        <f t="shared" si="12"/>
        <v>0</v>
      </c>
    </row>
    <row r="131" spans="1:71" x14ac:dyDescent="0.3">
      <c r="A131" s="205" t="s">
        <v>198</v>
      </c>
      <c r="B131" s="160">
        <v>0</v>
      </c>
      <c r="C131" s="155">
        <v>0</v>
      </c>
      <c r="D131" s="155">
        <v>0</v>
      </c>
      <c r="E131" s="155">
        <v>0</v>
      </c>
      <c r="F131" s="155">
        <v>0</v>
      </c>
      <c r="G131" s="155">
        <v>0</v>
      </c>
      <c r="H131" s="161">
        <v>0</v>
      </c>
      <c r="I131" s="160">
        <v>0</v>
      </c>
      <c r="J131" s="155">
        <v>29153.121337</v>
      </c>
      <c r="K131" s="155">
        <v>0.5</v>
      </c>
      <c r="L131" s="155">
        <v>0</v>
      </c>
      <c r="M131" s="155">
        <v>0</v>
      </c>
      <c r="N131" s="155">
        <v>0.5</v>
      </c>
      <c r="O131" s="161">
        <v>0</v>
      </c>
      <c r="P131" s="160">
        <v>0</v>
      </c>
      <c r="Q131" s="155">
        <v>0</v>
      </c>
      <c r="R131" s="155">
        <v>587.5</v>
      </c>
      <c r="S131" s="155">
        <v>0</v>
      </c>
      <c r="T131" s="155">
        <v>0</v>
      </c>
      <c r="U131" s="155">
        <v>0</v>
      </c>
      <c r="V131" s="161">
        <v>0</v>
      </c>
      <c r="W131" s="160">
        <v>0</v>
      </c>
      <c r="X131" s="155">
        <v>14689.59</v>
      </c>
      <c r="Y131" s="155">
        <v>1.6040000000000001</v>
      </c>
      <c r="Z131" s="155">
        <v>0</v>
      </c>
      <c r="AA131" s="155">
        <v>110281.36842999999</v>
      </c>
      <c r="AB131" s="155">
        <v>0</v>
      </c>
      <c r="AC131" s="161">
        <v>0</v>
      </c>
      <c r="AD131" s="160">
        <v>0</v>
      </c>
      <c r="AE131" s="155">
        <v>0</v>
      </c>
      <c r="AF131" s="155">
        <v>1886.85023</v>
      </c>
      <c r="AG131" s="155">
        <v>7144</v>
      </c>
      <c r="AH131" s="155">
        <v>0</v>
      </c>
      <c r="AI131" s="155">
        <v>0</v>
      </c>
      <c r="AJ131" s="161">
        <v>0</v>
      </c>
      <c r="AK131" s="160">
        <v>0</v>
      </c>
      <c r="AL131" s="155">
        <v>24417.666999999998</v>
      </c>
      <c r="AM131" s="155">
        <v>2201.12</v>
      </c>
      <c r="AN131" s="155">
        <v>1.0075038226561801</v>
      </c>
      <c r="AO131" s="155">
        <v>0</v>
      </c>
      <c r="AP131" s="155">
        <v>0</v>
      </c>
      <c r="AQ131" s="161">
        <v>0</v>
      </c>
      <c r="AR131" s="160">
        <v>0</v>
      </c>
      <c r="AS131" s="155">
        <v>0</v>
      </c>
      <c r="AT131" s="155">
        <v>0</v>
      </c>
      <c r="AU131" s="155">
        <v>0</v>
      </c>
      <c r="AV131" s="155">
        <v>0</v>
      </c>
      <c r="AW131" s="155">
        <v>0</v>
      </c>
      <c r="AX131" s="155">
        <v>0</v>
      </c>
      <c r="AY131" s="160">
        <v>0</v>
      </c>
      <c r="AZ131" s="155">
        <v>0</v>
      </c>
      <c r="BA131" s="155">
        <v>0</v>
      </c>
      <c r="BB131" s="155">
        <v>0</v>
      </c>
      <c r="BC131" s="155">
        <v>0</v>
      </c>
      <c r="BD131" s="155">
        <v>0</v>
      </c>
      <c r="BE131" s="161">
        <v>0</v>
      </c>
      <c r="BF131" s="155">
        <v>0</v>
      </c>
      <c r="BG131" s="155">
        <v>68260.378337000002</v>
      </c>
      <c r="BH131" s="155">
        <v>4677.5742300000002</v>
      </c>
      <c r="BI131" s="155">
        <v>7145.007503822656</v>
      </c>
      <c r="BJ131" s="155">
        <v>110281.36842999999</v>
      </c>
      <c r="BK131" s="155">
        <v>0.5</v>
      </c>
      <c r="BL131" s="155">
        <v>0</v>
      </c>
      <c r="BM131" s="160">
        <f t="shared" si="13"/>
        <v>0</v>
      </c>
      <c r="BN131" s="155">
        <f t="shared" si="7"/>
        <v>68.260378337000006</v>
      </c>
      <c r="BO131" s="155">
        <f t="shared" si="8"/>
        <v>4.6775742300000003</v>
      </c>
      <c r="BP131" s="155">
        <f t="shared" si="9"/>
        <v>7.1450075038226561</v>
      </c>
      <c r="BQ131" s="155">
        <f t="shared" si="10"/>
        <v>110.28136842999999</v>
      </c>
      <c r="BR131" s="155">
        <f t="shared" si="11"/>
        <v>5.0000000000000001E-4</v>
      </c>
      <c r="BS131" s="161">
        <f t="shared" si="12"/>
        <v>0</v>
      </c>
    </row>
    <row r="132" spans="1:71" x14ac:dyDescent="0.3">
      <c r="A132" s="204" t="s">
        <v>199</v>
      </c>
      <c r="B132" s="156">
        <v>0</v>
      </c>
      <c r="C132" s="142">
        <v>0</v>
      </c>
      <c r="D132" s="142">
        <v>0</v>
      </c>
      <c r="E132" s="142">
        <v>0</v>
      </c>
      <c r="F132" s="142">
        <v>0</v>
      </c>
      <c r="G132" s="142">
        <v>0</v>
      </c>
      <c r="H132" s="157">
        <v>0</v>
      </c>
      <c r="I132" s="156">
        <v>0</v>
      </c>
      <c r="J132" s="142">
        <v>409.41199999999998</v>
      </c>
      <c r="K132" s="142">
        <v>0</v>
      </c>
      <c r="L132" s="142">
        <v>0</v>
      </c>
      <c r="M132" s="142">
        <v>0</v>
      </c>
      <c r="N132" s="142">
        <v>0</v>
      </c>
      <c r="O132" s="157">
        <v>0</v>
      </c>
      <c r="P132" s="156">
        <v>0</v>
      </c>
      <c r="Q132" s="142">
        <v>0</v>
      </c>
      <c r="R132" s="142">
        <v>0</v>
      </c>
      <c r="S132" s="142">
        <v>0</v>
      </c>
      <c r="T132" s="142">
        <v>0</v>
      </c>
      <c r="U132" s="142">
        <v>0</v>
      </c>
      <c r="V132" s="157">
        <v>0</v>
      </c>
      <c r="W132" s="156">
        <v>0</v>
      </c>
      <c r="X132" s="142">
        <v>0</v>
      </c>
      <c r="Y132" s="142">
        <v>0</v>
      </c>
      <c r="Z132" s="142">
        <v>0</v>
      </c>
      <c r="AA132" s="142">
        <v>0</v>
      </c>
      <c r="AB132" s="142">
        <v>0</v>
      </c>
      <c r="AC132" s="157">
        <v>0</v>
      </c>
      <c r="AD132" s="156">
        <v>0</v>
      </c>
      <c r="AE132" s="142">
        <v>7391</v>
      </c>
      <c r="AF132" s="142">
        <v>0</v>
      </c>
      <c r="AG132" s="142">
        <v>0</v>
      </c>
      <c r="AH132" s="142">
        <v>0</v>
      </c>
      <c r="AI132" s="142">
        <v>0</v>
      </c>
      <c r="AJ132" s="157">
        <v>0</v>
      </c>
      <c r="AK132" s="156">
        <v>0</v>
      </c>
      <c r="AL132" s="142">
        <v>11791.935130000002</v>
      </c>
      <c r="AM132" s="142">
        <v>0</v>
      </c>
      <c r="AN132" s="142">
        <v>0</v>
      </c>
      <c r="AO132" s="142">
        <v>0</v>
      </c>
      <c r="AP132" s="142">
        <v>0</v>
      </c>
      <c r="AQ132" s="157">
        <v>0</v>
      </c>
      <c r="AR132" s="156">
        <v>0</v>
      </c>
      <c r="AS132" s="142">
        <v>521.45420000000001</v>
      </c>
      <c r="AT132" s="142">
        <v>0</v>
      </c>
      <c r="AU132" s="142">
        <v>0</v>
      </c>
      <c r="AV132" s="142">
        <v>0</v>
      </c>
      <c r="AW132" s="142">
        <v>0</v>
      </c>
      <c r="AX132" s="142">
        <v>0</v>
      </c>
      <c r="AY132" s="156">
        <v>0</v>
      </c>
      <c r="AZ132" s="142">
        <v>0</v>
      </c>
      <c r="BA132" s="142">
        <v>0</v>
      </c>
      <c r="BB132" s="142">
        <v>0</v>
      </c>
      <c r="BC132" s="142">
        <v>0</v>
      </c>
      <c r="BD132" s="142">
        <v>0</v>
      </c>
      <c r="BE132" s="157">
        <v>0</v>
      </c>
      <c r="BF132" s="142">
        <v>0</v>
      </c>
      <c r="BG132" s="142">
        <v>20113.801330000002</v>
      </c>
      <c r="BH132" s="142">
        <v>0</v>
      </c>
      <c r="BI132" s="142">
        <v>0</v>
      </c>
      <c r="BJ132" s="142">
        <v>0</v>
      </c>
      <c r="BK132" s="142">
        <v>0</v>
      </c>
      <c r="BL132" s="142">
        <v>0</v>
      </c>
      <c r="BM132" s="156">
        <f t="shared" si="13"/>
        <v>0</v>
      </c>
      <c r="BN132" s="142">
        <f t="shared" ref="BN132:BN139" si="14">BG132/1000</f>
        <v>20.113801330000001</v>
      </c>
      <c r="BO132" s="142">
        <f t="shared" ref="BO132:BO139" si="15">BH132/1000</f>
        <v>0</v>
      </c>
      <c r="BP132" s="142">
        <f t="shared" ref="BP132:BP139" si="16">BI132/1000</f>
        <v>0</v>
      </c>
      <c r="BQ132" s="142">
        <f t="shared" ref="BQ132:BQ139" si="17">BJ132/1000</f>
        <v>0</v>
      </c>
      <c r="BR132" s="142">
        <f t="shared" ref="BR132:BR139" si="18">BK132/1000</f>
        <v>0</v>
      </c>
      <c r="BS132" s="157">
        <f t="shared" ref="BS132:BS139" si="19">BL132/1000</f>
        <v>0</v>
      </c>
    </row>
    <row r="133" spans="1:71" x14ac:dyDescent="0.3">
      <c r="A133" s="205" t="s">
        <v>200</v>
      </c>
      <c r="B133" s="160">
        <v>0</v>
      </c>
      <c r="C133" s="155">
        <v>0</v>
      </c>
      <c r="D133" s="155">
        <v>0</v>
      </c>
      <c r="E133" s="155">
        <v>0</v>
      </c>
      <c r="F133" s="155">
        <v>0</v>
      </c>
      <c r="G133" s="155">
        <v>0</v>
      </c>
      <c r="H133" s="161">
        <v>0</v>
      </c>
      <c r="I133" s="160">
        <v>0</v>
      </c>
      <c r="J133" s="155">
        <v>0</v>
      </c>
      <c r="K133" s="155">
        <v>2297</v>
      </c>
      <c r="L133" s="155">
        <v>0</v>
      </c>
      <c r="M133" s="155">
        <v>0</v>
      </c>
      <c r="N133" s="155">
        <v>0</v>
      </c>
      <c r="O133" s="161">
        <v>0</v>
      </c>
      <c r="P133" s="160">
        <v>0</v>
      </c>
      <c r="Q133" s="155">
        <v>0</v>
      </c>
      <c r="R133" s="155">
        <v>1943.5</v>
      </c>
      <c r="S133" s="155">
        <v>0</v>
      </c>
      <c r="T133" s="155">
        <v>10.7</v>
      </c>
      <c r="U133" s="155">
        <v>0</v>
      </c>
      <c r="V133" s="161">
        <v>0</v>
      </c>
      <c r="W133" s="160">
        <v>0</v>
      </c>
      <c r="X133" s="155">
        <v>0</v>
      </c>
      <c r="Y133" s="155">
        <v>0</v>
      </c>
      <c r="Z133" s="155">
        <v>0</v>
      </c>
      <c r="AA133" s="155">
        <v>694.17</v>
      </c>
      <c r="AB133" s="155">
        <v>0</v>
      </c>
      <c r="AC133" s="161">
        <v>0</v>
      </c>
      <c r="AD133" s="160">
        <v>0</v>
      </c>
      <c r="AE133" s="155">
        <v>71</v>
      </c>
      <c r="AF133" s="155">
        <v>0.5</v>
      </c>
      <c r="AG133" s="155">
        <v>6</v>
      </c>
      <c r="AH133" s="155">
        <v>0</v>
      </c>
      <c r="AI133" s="155">
        <v>0</v>
      </c>
      <c r="AJ133" s="161">
        <v>0</v>
      </c>
      <c r="AK133" s="160">
        <v>21.2349968297003</v>
      </c>
      <c r="AL133" s="155">
        <v>0</v>
      </c>
      <c r="AM133" s="155">
        <v>57829.279999999999</v>
      </c>
      <c r="AN133" s="155">
        <v>0</v>
      </c>
      <c r="AO133" s="155">
        <v>54427.207090000004</v>
      </c>
      <c r="AP133" s="155">
        <v>0</v>
      </c>
      <c r="AQ133" s="161">
        <v>0</v>
      </c>
      <c r="AR133" s="160">
        <v>0</v>
      </c>
      <c r="AS133" s="155">
        <v>0</v>
      </c>
      <c r="AT133" s="155">
        <v>159.6302</v>
      </c>
      <c r="AU133" s="155">
        <v>0</v>
      </c>
      <c r="AV133" s="155">
        <v>162.68471427199998</v>
      </c>
      <c r="AW133" s="155">
        <v>0</v>
      </c>
      <c r="AX133" s="155">
        <v>0</v>
      </c>
      <c r="AY133" s="160">
        <v>0</v>
      </c>
      <c r="AZ133" s="155">
        <v>0</v>
      </c>
      <c r="BA133" s="155">
        <v>0</v>
      </c>
      <c r="BB133" s="155">
        <v>0</v>
      </c>
      <c r="BC133" s="155">
        <v>0</v>
      </c>
      <c r="BD133" s="155">
        <v>0</v>
      </c>
      <c r="BE133" s="161">
        <v>0</v>
      </c>
      <c r="BF133" s="155">
        <v>21.2349968297003</v>
      </c>
      <c r="BG133" s="155">
        <v>71</v>
      </c>
      <c r="BH133" s="155">
        <v>62229.910199999998</v>
      </c>
      <c r="BI133" s="155">
        <v>6</v>
      </c>
      <c r="BJ133" s="155">
        <v>55294.761804271999</v>
      </c>
      <c r="BK133" s="155">
        <v>0</v>
      </c>
      <c r="BL133" s="155">
        <v>0</v>
      </c>
      <c r="BM133" s="160">
        <f t="shared" ref="BM133:BM139" si="20">BF133/1000</f>
        <v>2.1234996829700301E-2</v>
      </c>
      <c r="BN133" s="155">
        <f t="shared" si="14"/>
        <v>7.0999999999999994E-2</v>
      </c>
      <c r="BO133" s="155">
        <f t="shared" si="15"/>
        <v>62.229910199999999</v>
      </c>
      <c r="BP133" s="155">
        <f t="shared" si="16"/>
        <v>6.0000000000000001E-3</v>
      </c>
      <c r="BQ133" s="155">
        <f t="shared" si="17"/>
        <v>55.294761804271999</v>
      </c>
      <c r="BR133" s="155">
        <f t="shared" si="18"/>
        <v>0</v>
      </c>
      <c r="BS133" s="161">
        <f t="shared" si="19"/>
        <v>0</v>
      </c>
    </row>
    <row r="134" spans="1:71" x14ac:dyDescent="0.3">
      <c r="A134" s="204" t="s">
        <v>202</v>
      </c>
      <c r="B134" s="156">
        <v>0</v>
      </c>
      <c r="C134" s="142">
        <v>0</v>
      </c>
      <c r="D134" s="142">
        <v>0</v>
      </c>
      <c r="E134" s="142">
        <v>0</v>
      </c>
      <c r="F134" s="142">
        <v>0</v>
      </c>
      <c r="G134" s="142">
        <v>0</v>
      </c>
      <c r="H134" s="157">
        <v>0</v>
      </c>
      <c r="I134" s="156">
        <v>0</v>
      </c>
      <c r="J134" s="142">
        <v>0</v>
      </c>
      <c r="K134" s="142">
        <v>0</v>
      </c>
      <c r="L134" s="142">
        <v>0</v>
      </c>
      <c r="M134" s="142">
        <v>0</v>
      </c>
      <c r="N134" s="142">
        <v>0</v>
      </c>
      <c r="O134" s="157">
        <v>0</v>
      </c>
      <c r="P134" s="156">
        <v>0</v>
      </c>
      <c r="Q134" s="142">
        <v>0</v>
      </c>
      <c r="R134" s="142">
        <v>0</v>
      </c>
      <c r="S134" s="142">
        <v>0</v>
      </c>
      <c r="T134" s="142">
        <v>0</v>
      </c>
      <c r="U134" s="142">
        <v>0</v>
      </c>
      <c r="V134" s="157">
        <v>0</v>
      </c>
      <c r="W134" s="156">
        <v>0</v>
      </c>
      <c r="X134" s="142">
        <v>0</v>
      </c>
      <c r="Y134" s="142">
        <v>0</v>
      </c>
      <c r="Z134" s="142">
        <v>0</v>
      </c>
      <c r="AA134" s="142">
        <v>0</v>
      </c>
      <c r="AB134" s="142">
        <v>0</v>
      </c>
      <c r="AC134" s="157">
        <v>0</v>
      </c>
      <c r="AD134" s="156">
        <v>0</v>
      </c>
      <c r="AE134" s="142">
        <v>0</v>
      </c>
      <c r="AF134" s="142">
        <v>0</v>
      </c>
      <c r="AG134" s="142">
        <v>0</v>
      </c>
      <c r="AH134" s="142">
        <v>0</v>
      </c>
      <c r="AI134" s="142">
        <v>0</v>
      </c>
      <c r="AJ134" s="157">
        <v>0</v>
      </c>
      <c r="AK134" s="156">
        <v>0</v>
      </c>
      <c r="AL134" s="142">
        <v>0</v>
      </c>
      <c r="AM134" s="142">
        <v>0</v>
      </c>
      <c r="AN134" s="142">
        <v>0</v>
      </c>
      <c r="AO134" s="142">
        <v>0</v>
      </c>
      <c r="AP134" s="142">
        <v>0</v>
      </c>
      <c r="AQ134" s="157">
        <v>0</v>
      </c>
      <c r="AR134" s="156">
        <v>0</v>
      </c>
      <c r="AS134" s="142">
        <v>0</v>
      </c>
      <c r="AT134" s="142">
        <v>28.457299999999996</v>
      </c>
      <c r="AU134" s="142">
        <v>0</v>
      </c>
      <c r="AV134" s="142">
        <v>0</v>
      </c>
      <c r="AW134" s="142">
        <v>0</v>
      </c>
      <c r="AX134" s="142">
        <v>0</v>
      </c>
      <c r="AY134" s="156">
        <v>0</v>
      </c>
      <c r="AZ134" s="142">
        <v>0</v>
      </c>
      <c r="BA134" s="142">
        <v>0</v>
      </c>
      <c r="BB134" s="142">
        <v>0</v>
      </c>
      <c r="BC134" s="142">
        <v>0</v>
      </c>
      <c r="BD134" s="142">
        <v>0</v>
      </c>
      <c r="BE134" s="157">
        <v>0</v>
      </c>
      <c r="BF134" s="142">
        <v>0</v>
      </c>
      <c r="BG134" s="142">
        <v>0</v>
      </c>
      <c r="BH134" s="142">
        <v>28.457299999999996</v>
      </c>
      <c r="BI134" s="142">
        <v>0</v>
      </c>
      <c r="BJ134" s="142">
        <v>0</v>
      </c>
      <c r="BK134" s="142">
        <v>0</v>
      </c>
      <c r="BL134" s="142">
        <v>0</v>
      </c>
      <c r="BM134" s="156">
        <f t="shared" si="20"/>
        <v>0</v>
      </c>
      <c r="BN134" s="142">
        <f t="shared" si="14"/>
        <v>0</v>
      </c>
      <c r="BO134" s="142">
        <f t="shared" si="15"/>
        <v>2.8457299999999998E-2</v>
      </c>
      <c r="BP134" s="142">
        <f t="shared" si="16"/>
        <v>0</v>
      </c>
      <c r="BQ134" s="142">
        <f t="shared" si="17"/>
        <v>0</v>
      </c>
      <c r="BR134" s="142">
        <f t="shared" si="18"/>
        <v>0</v>
      </c>
      <c r="BS134" s="157">
        <f t="shared" si="19"/>
        <v>0</v>
      </c>
    </row>
    <row r="135" spans="1:71" x14ac:dyDescent="0.3">
      <c r="A135" s="205" t="s">
        <v>203</v>
      </c>
      <c r="B135" s="160">
        <v>0</v>
      </c>
      <c r="C135" s="155">
        <v>0</v>
      </c>
      <c r="D135" s="155">
        <v>0</v>
      </c>
      <c r="E135" s="155">
        <v>0</v>
      </c>
      <c r="F135" s="155">
        <v>994.65</v>
      </c>
      <c r="G135" s="155">
        <v>0</v>
      </c>
      <c r="H135" s="161">
        <v>0</v>
      </c>
      <c r="I135" s="160">
        <v>0</v>
      </c>
      <c r="J135" s="155">
        <v>103696.995</v>
      </c>
      <c r="K135" s="155">
        <v>2328</v>
      </c>
      <c r="L135" s="155">
        <v>0</v>
      </c>
      <c r="M135" s="155">
        <v>0</v>
      </c>
      <c r="N135" s="155">
        <v>0</v>
      </c>
      <c r="O135" s="161">
        <v>0</v>
      </c>
      <c r="P135" s="160">
        <v>0</v>
      </c>
      <c r="Q135" s="155">
        <v>0</v>
      </c>
      <c r="R135" s="155">
        <v>0</v>
      </c>
      <c r="S135" s="155">
        <v>0</v>
      </c>
      <c r="T135" s="155">
        <v>0</v>
      </c>
      <c r="U135" s="155">
        <v>0</v>
      </c>
      <c r="V135" s="161">
        <v>0</v>
      </c>
      <c r="W135" s="160">
        <v>0</v>
      </c>
      <c r="X135" s="155">
        <v>5.8230000000000004</v>
      </c>
      <c r="Y135" s="155">
        <v>606.99</v>
      </c>
      <c r="Z135" s="155">
        <v>0</v>
      </c>
      <c r="AA135" s="155">
        <v>1332.9112599999999</v>
      </c>
      <c r="AB135" s="155">
        <v>0</v>
      </c>
      <c r="AC135" s="161">
        <v>0</v>
      </c>
      <c r="AD135" s="160">
        <v>0</v>
      </c>
      <c r="AE135" s="155">
        <v>3679</v>
      </c>
      <c r="AF135" s="155">
        <v>0.45011000000000001</v>
      </c>
      <c r="AG135" s="155">
        <v>0</v>
      </c>
      <c r="AH135" s="155">
        <v>0</v>
      </c>
      <c r="AI135" s="155">
        <v>0</v>
      </c>
      <c r="AJ135" s="161">
        <v>0</v>
      </c>
      <c r="AK135" s="160">
        <v>0</v>
      </c>
      <c r="AL135" s="155">
        <v>27000.817219999997</v>
      </c>
      <c r="AM135" s="155">
        <v>1945.008</v>
      </c>
      <c r="AN135" s="155">
        <v>0</v>
      </c>
      <c r="AO135" s="155">
        <v>0</v>
      </c>
      <c r="AP135" s="155">
        <v>0</v>
      </c>
      <c r="AQ135" s="161">
        <v>0</v>
      </c>
      <c r="AR135" s="160">
        <v>0</v>
      </c>
      <c r="AS135" s="155">
        <v>6033.0880879999995</v>
      </c>
      <c r="AT135" s="155">
        <v>130.16630000000001</v>
      </c>
      <c r="AU135" s="155">
        <v>0</v>
      </c>
      <c r="AV135" s="155">
        <v>0</v>
      </c>
      <c r="AW135" s="155">
        <v>0</v>
      </c>
      <c r="AX135" s="155">
        <v>0</v>
      </c>
      <c r="AY135" s="160">
        <v>0</v>
      </c>
      <c r="AZ135" s="155">
        <v>0</v>
      </c>
      <c r="BA135" s="155">
        <v>0</v>
      </c>
      <c r="BB135" s="155">
        <v>0</v>
      </c>
      <c r="BC135" s="155">
        <v>0</v>
      </c>
      <c r="BD135" s="155">
        <v>0</v>
      </c>
      <c r="BE135" s="161">
        <v>0</v>
      </c>
      <c r="BF135" s="155">
        <v>0</v>
      </c>
      <c r="BG135" s="155">
        <v>140415.72330799999</v>
      </c>
      <c r="BH135" s="155">
        <v>5010.6144099999992</v>
      </c>
      <c r="BI135" s="155">
        <v>0</v>
      </c>
      <c r="BJ135" s="155">
        <v>2327.5612599999999</v>
      </c>
      <c r="BK135" s="155">
        <v>0</v>
      </c>
      <c r="BL135" s="155">
        <v>0</v>
      </c>
      <c r="BM135" s="160">
        <f t="shared" si="20"/>
        <v>0</v>
      </c>
      <c r="BN135" s="155">
        <f t="shared" si="14"/>
        <v>140.415723308</v>
      </c>
      <c r="BO135" s="155">
        <f t="shared" si="15"/>
        <v>5.0106144099999996</v>
      </c>
      <c r="BP135" s="155">
        <f t="shared" si="16"/>
        <v>0</v>
      </c>
      <c r="BQ135" s="155">
        <f t="shared" si="17"/>
        <v>2.32756126</v>
      </c>
      <c r="BR135" s="155">
        <f t="shared" si="18"/>
        <v>0</v>
      </c>
      <c r="BS135" s="161">
        <f t="shared" si="19"/>
        <v>0</v>
      </c>
    </row>
    <row r="136" spans="1:71" x14ac:dyDescent="0.3">
      <c r="A136" s="204" t="s">
        <v>204</v>
      </c>
      <c r="B136" s="156">
        <v>0</v>
      </c>
      <c r="C136" s="142">
        <v>0</v>
      </c>
      <c r="D136" s="142">
        <v>0</v>
      </c>
      <c r="E136" s="142">
        <v>0</v>
      </c>
      <c r="F136" s="142">
        <v>0</v>
      </c>
      <c r="G136" s="142">
        <v>0</v>
      </c>
      <c r="H136" s="157">
        <v>0</v>
      </c>
      <c r="I136" s="156">
        <v>0</v>
      </c>
      <c r="J136" s="142">
        <v>0</v>
      </c>
      <c r="K136" s="142">
        <v>3570</v>
      </c>
      <c r="L136" s="142">
        <v>2252</v>
      </c>
      <c r="M136" s="142">
        <v>0</v>
      </c>
      <c r="N136" s="142">
        <v>0</v>
      </c>
      <c r="O136" s="157">
        <v>0</v>
      </c>
      <c r="P136" s="156">
        <v>0</v>
      </c>
      <c r="Q136" s="142">
        <v>0</v>
      </c>
      <c r="R136" s="142">
        <v>0</v>
      </c>
      <c r="S136" s="142">
        <v>33</v>
      </c>
      <c r="T136" s="142">
        <v>0</v>
      </c>
      <c r="U136" s="142">
        <v>0</v>
      </c>
      <c r="V136" s="157">
        <v>0</v>
      </c>
      <c r="W136" s="156">
        <v>0</v>
      </c>
      <c r="X136" s="142">
        <v>0</v>
      </c>
      <c r="Y136" s="142">
        <v>449.25299999999999</v>
      </c>
      <c r="Z136" s="142">
        <v>0</v>
      </c>
      <c r="AA136" s="142">
        <v>0</v>
      </c>
      <c r="AB136" s="142">
        <v>0</v>
      </c>
      <c r="AC136" s="157">
        <v>0</v>
      </c>
      <c r="AD136" s="156">
        <v>0</v>
      </c>
      <c r="AE136" s="142">
        <v>0</v>
      </c>
      <c r="AF136" s="142">
        <v>0</v>
      </c>
      <c r="AG136" s="142">
        <v>1127.5</v>
      </c>
      <c r="AH136" s="142">
        <v>0</v>
      </c>
      <c r="AI136" s="142">
        <v>0</v>
      </c>
      <c r="AJ136" s="157">
        <v>0</v>
      </c>
      <c r="AK136" s="156">
        <v>0</v>
      </c>
      <c r="AL136" s="142">
        <v>0</v>
      </c>
      <c r="AM136" s="142">
        <v>2023.34</v>
      </c>
      <c r="AN136" s="142">
        <v>0</v>
      </c>
      <c r="AO136" s="142">
        <v>60.476309999999998</v>
      </c>
      <c r="AP136" s="142">
        <v>0</v>
      </c>
      <c r="AQ136" s="157">
        <v>0</v>
      </c>
      <c r="AR136" s="156">
        <v>0</v>
      </c>
      <c r="AS136" s="142">
        <v>0</v>
      </c>
      <c r="AT136" s="142">
        <v>12091.003174059</v>
      </c>
      <c r="AU136" s="142">
        <v>121.74401900000001</v>
      </c>
      <c r="AV136" s="142">
        <v>104.346114368</v>
      </c>
      <c r="AW136" s="142">
        <v>0</v>
      </c>
      <c r="AX136" s="142">
        <v>0</v>
      </c>
      <c r="AY136" s="156">
        <v>0</v>
      </c>
      <c r="AZ136" s="142">
        <v>0</v>
      </c>
      <c r="BA136" s="142">
        <v>0</v>
      </c>
      <c r="BB136" s="142">
        <v>0</v>
      </c>
      <c r="BC136" s="142">
        <v>0</v>
      </c>
      <c r="BD136" s="142">
        <v>0</v>
      </c>
      <c r="BE136" s="157">
        <v>0</v>
      </c>
      <c r="BF136" s="142">
        <v>0</v>
      </c>
      <c r="BG136" s="142">
        <v>0</v>
      </c>
      <c r="BH136" s="142">
        <v>18133.596174059003</v>
      </c>
      <c r="BI136" s="142">
        <v>3534.2440190000002</v>
      </c>
      <c r="BJ136" s="142">
        <v>164.82242436799999</v>
      </c>
      <c r="BK136" s="142">
        <v>0</v>
      </c>
      <c r="BL136" s="142">
        <v>0</v>
      </c>
      <c r="BM136" s="156">
        <f t="shared" si="20"/>
        <v>0</v>
      </c>
      <c r="BN136" s="142">
        <f t="shared" si="14"/>
        <v>0</v>
      </c>
      <c r="BO136" s="142">
        <f t="shared" si="15"/>
        <v>18.133596174059004</v>
      </c>
      <c r="BP136" s="142">
        <f t="shared" si="16"/>
        <v>3.5342440190000004</v>
      </c>
      <c r="BQ136" s="142">
        <f t="shared" si="17"/>
        <v>0.16482242436799999</v>
      </c>
      <c r="BR136" s="142">
        <f t="shared" si="18"/>
        <v>0</v>
      </c>
      <c r="BS136" s="157">
        <f t="shared" si="19"/>
        <v>0</v>
      </c>
    </row>
    <row r="137" spans="1:71" x14ac:dyDescent="0.3">
      <c r="A137" s="205" t="s">
        <v>205</v>
      </c>
      <c r="B137" s="160">
        <v>0</v>
      </c>
      <c r="C137" s="155">
        <v>0</v>
      </c>
      <c r="D137" s="155">
        <v>0</v>
      </c>
      <c r="E137" s="155">
        <v>0</v>
      </c>
      <c r="F137" s="155">
        <v>0</v>
      </c>
      <c r="G137" s="155">
        <v>0</v>
      </c>
      <c r="H137" s="161">
        <v>0</v>
      </c>
      <c r="I137" s="160">
        <v>0</v>
      </c>
      <c r="J137" s="155">
        <v>0</v>
      </c>
      <c r="K137" s="155">
        <v>0</v>
      </c>
      <c r="L137" s="155">
        <v>0</v>
      </c>
      <c r="M137" s="155">
        <v>0</v>
      </c>
      <c r="N137" s="155">
        <v>0</v>
      </c>
      <c r="O137" s="161">
        <v>0</v>
      </c>
      <c r="P137" s="160">
        <v>0</v>
      </c>
      <c r="Q137" s="155">
        <v>0</v>
      </c>
      <c r="R137" s="155">
        <v>0</v>
      </c>
      <c r="S137" s="155">
        <v>0</v>
      </c>
      <c r="T137" s="155">
        <v>0</v>
      </c>
      <c r="U137" s="155">
        <v>0</v>
      </c>
      <c r="V137" s="161">
        <v>0</v>
      </c>
      <c r="W137" s="160">
        <v>0</v>
      </c>
      <c r="X137" s="155">
        <v>0</v>
      </c>
      <c r="Y137" s="155">
        <v>0</v>
      </c>
      <c r="Z137" s="155">
        <v>0</v>
      </c>
      <c r="AA137" s="155">
        <v>0</v>
      </c>
      <c r="AB137" s="155">
        <v>0</v>
      </c>
      <c r="AC137" s="161">
        <v>0</v>
      </c>
      <c r="AD137" s="160">
        <v>0</v>
      </c>
      <c r="AE137" s="155">
        <v>0</v>
      </c>
      <c r="AF137" s="155">
        <v>0</v>
      </c>
      <c r="AG137" s="155">
        <v>0</v>
      </c>
      <c r="AH137" s="155">
        <v>0</v>
      </c>
      <c r="AI137" s="155">
        <v>0</v>
      </c>
      <c r="AJ137" s="161">
        <v>0</v>
      </c>
      <c r="AK137" s="160">
        <v>0</v>
      </c>
      <c r="AL137" s="155">
        <v>0</v>
      </c>
      <c r="AM137" s="155">
        <v>0</v>
      </c>
      <c r="AN137" s="155">
        <v>0</v>
      </c>
      <c r="AO137" s="155">
        <v>0</v>
      </c>
      <c r="AP137" s="155">
        <v>0</v>
      </c>
      <c r="AQ137" s="161">
        <v>0</v>
      </c>
      <c r="AR137" s="160">
        <v>0</v>
      </c>
      <c r="AS137" s="155">
        <v>0</v>
      </c>
      <c r="AT137" s="155">
        <v>0</v>
      </c>
      <c r="AU137" s="155">
        <v>91.32</v>
      </c>
      <c r="AV137" s="155">
        <v>1043</v>
      </c>
      <c r="AW137" s="155">
        <v>0</v>
      </c>
      <c r="AX137" s="155">
        <v>0</v>
      </c>
      <c r="AY137" s="160">
        <v>0</v>
      </c>
      <c r="AZ137" s="155">
        <v>0</v>
      </c>
      <c r="BA137" s="155">
        <v>0</v>
      </c>
      <c r="BB137" s="155">
        <v>0</v>
      </c>
      <c r="BC137" s="155">
        <v>0</v>
      </c>
      <c r="BD137" s="155">
        <v>0</v>
      </c>
      <c r="BE137" s="161">
        <v>0</v>
      </c>
      <c r="BF137" s="155">
        <v>0</v>
      </c>
      <c r="BG137" s="155">
        <v>0</v>
      </c>
      <c r="BH137" s="155">
        <v>0</v>
      </c>
      <c r="BI137" s="155">
        <v>91.32</v>
      </c>
      <c r="BJ137" s="155">
        <v>1043</v>
      </c>
      <c r="BK137" s="155">
        <v>0</v>
      </c>
      <c r="BL137" s="155">
        <v>0</v>
      </c>
      <c r="BM137" s="160">
        <f t="shared" si="20"/>
        <v>0</v>
      </c>
      <c r="BN137" s="155">
        <f t="shared" si="14"/>
        <v>0</v>
      </c>
      <c r="BO137" s="155">
        <f t="shared" si="15"/>
        <v>0</v>
      </c>
      <c r="BP137" s="155">
        <f t="shared" si="16"/>
        <v>9.1319999999999998E-2</v>
      </c>
      <c r="BQ137" s="155">
        <f t="shared" si="17"/>
        <v>1.0429999999999999</v>
      </c>
      <c r="BR137" s="155">
        <f t="shared" si="18"/>
        <v>0</v>
      </c>
      <c r="BS137" s="161">
        <f t="shared" si="19"/>
        <v>0</v>
      </c>
    </row>
    <row r="138" spans="1:71" x14ac:dyDescent="0.3">
      <c r="A138" s="204" t="s">
        <v>206</v>
      </c>
      <c r="B138" s="156">
        <v>0</v>
      </c>
      <c r="C138" s="142">
        <v>0</v>
      </c>
      <c r="D138" s="142">
        <v>0</v>
      </c>
      <c r="E138" s="142">
        <v>0</v>
      </c>
      <c r="F138" s="142">
        <v>0</v>
      </c>
      <c r="G138" s="142">
        <v>0</v>
      </c>
      <c r="H138" s="157">
        <v>0</v>
      </c>
      <c r="I138" s="156">
        <v>0</v>
      </c>
      <c r="J138" s="142">
        <v>0</v>
      </c>
      <c r="K138" s="142">
        <v>37</v>
      </c>
      <c r="L138" s="142">
        <v>0</v>
      </c>
      <c r="M138" s="142">
        <v>0</v>
      </c>
      <c r="N138" s="142">
        <v>0</v>
      </c>
      <c r="O138" s="157">
        <v>0</v>
      </c>
      <c r="P138" s="156">
        <v>0</v>
      </c>
      <c r="Q138" s="142">
        <v>0</v>
      </c>
      <c r="R138" s="142">
        <v>8089.5</v>
      </c>
      <c r="S138" s="142">
        <v>6066.4</v>
      </c>
      <c r="T138" s="142">
        <v>1058.7</v>
      </c>
      <c r="U138" s="142">
        <v>0</v>
      </c>
      <c r="V138" s="157">
        <v>0</v>
      </c>
      <c r="W138" s="156">
        <v>0</v>
      </c>
      <c r="X138" s="142">
        <v>0</v>
      </c>
      <c r="Y138" s="142">
        <v>23.036999999999999</v>
      </c>
      <c r="Z138" s="142">
        <v>0</v>
      </c>
      <c r="AA138" s="142">
        <v>0</v>
      </c>
      <c r="AB138" s="142">
        <v>0</v>
      </c>
      <c r="AC138" s="157">
        <v>0</v>
      </c>
      <c r="AD138" s="156">
        <v>0</v>
      </c>
      <c r="AE138" s="142">
        <v>276</v>
      </c>
      <c r="AF138" s="142">
        <v>345.70146999999997</v>
      </c>
      <c r="AG138" s="142">
        <v>0</v>
      </c>
      <c r="AH138" s="142">
        <v>0</v>
      </c>
      <c r="AI138" s="142">
        <v>0</v>
      </c>
      <c r="AJ138" s="157">
        <v>0</v>
      </c>
      <c r="AK138" s="156">
        <v>0</v>
      </c>
      <c r="AL138" s="142">
        <v>0</v>
      </c>
      <c r="AM138" s="142">
        <v>217922.11899999998</v>
      </c>
      <c r="AN138" s="142">
        <v>0</v>
      </c>
      <c r="AO138" s="142">
        <v>7384.39</v>
      </c>
      <c r="AP138" s="142">
        <v>0</v>
      </c>
      <c r="AQ138" s="157">
        <v>0</v>
      </c>
      <c r="AR138" s="156">
        <v>0</v>
      </c>
      <c r="AS138" s="142">
        <v>0</v>
      </c>
      <c r="AT138" s="142">
        <v>219.5685</v>
      </c>
      <c r="AU138" s="142">
        <v>0</v>
      </c>
      <c r="AV138" s="142">
        <v>4792.8630473514995</v>
      </c>
      <c r="AW138" s="142">
        <v>0</v>
      </c>
      <c r="AX138" s="142">
        <v>0</v>
      </c>
      <c r="AY138" s="156">
        <v>0</v>
      </c>
      <c r="AZ138" s="142">
        <v>0</v>
      </c>
      <c r="BA138" s="142">
        <v>0</v>
      </c>
      <c r="BB138" s="142">
        <v>0</v>
      </c>
      <c r="BC138" s="142">
        <v>0</v>
      </c>
      <c r="BD138" s="142">
        <v>0</v>
      </c>
      <c r="BE138" s="157">
        <v>0</v>
      </c>
      <c r="BF138" s="142">
        <v>0</v>
      </c>
      <c r="BG138" s="142">
        <v>276</v>
      </c>
      <c r="BH138" s="142">
        <v>226636.92596999998</v>
      </c>
      <c r="BI138" s="142">
        <v>6066.4</v>
      </c>
      <c r="BJ138" s="142">
        <v>13235.953047351501</v>
      </c>
      <c r="BK138" s="142">
        <v>0</v>
      </c>
      <c r="BL138" s="142">
        <v>0</v>
      </c>
      <c r="BM138" s="156">
        <f t="shared" si="20"/>
        <v>0</v>
      </c>
      <c r="BN138" s="142">
        <f t="shared" si="14"/>
        <v>0.27600000000000002</v>
      </c>
      <c r="BO138" s="142">
        <f t="shared" si="15"/>
        <v>226.63692596999999</v>
      </c>
      <c r="BP138" s="142">
        <f t="shared" si="16"/>
        <v>6.0663999999999998</v>
      </c>
      <c r="BQ138" s="142">
        <f t="shared" si="17"/>
        <v>13.235953047351501</v>
      </c>
      <c r="BR138" s="142">
        <f t="shared" si="18"/>
        <v>0</v>
      </c>
      <c r="BS138" s="157">
        <f t="shared" si="19"/>
        <v>0</v>
      </c>
    </row>
    <row r="139" spans="1:71" x14ac:dyDescent="0.3">
      <c r="A139" s="205" t="s">
        <v>207</v>
      </c>
      <c r="B139" s="160">
        <v>0</v>
      </c>
      <c r="C139" s="155">
        <v>0</v>
      </c>
      <c r="D139" s="155">
        <v>0</v>
      </c>
      <c r="E139" s="155">
        <v>0</v>
      </c>
      <c r="F139" s="155">
        <v>0</v>
      </c>
      <c r="G139" s="155">
        <v>0</v>
      </c>
      <c r="H139" s="161">
        <v>0</v>
      </c>
      <c r="I139" s="160">
        <v>0</v>
      </c>
      <c r="J139" s="155">
        <v>0</v>
      </c>
      <c r="K139" s="155">
        <v>0</v>
      </c>
      <c r="L139" s="155">
        <v>0</v>
      </c>
      <c r="M139" s="155">
        <v>0</v>
      </c>
      <c r="N139" s="155">
        <v>0</v>
      </c>
      <c r="O139" s="161">
        <v>0</v>
      </c>
      <c r="P139" s="160">
        <v>0</v>
      </c>
      <c r="Q139" s="155">
        <v>0</v>
      </c>
      <c r="R139" s="155">
        <v>1594.8</v>
      </c>
      <c r="S139" s="155">
        <v>0</v>
      </c>
      <c r="T139" s="155">
        <v>0</v>
      </c>
      <c r="U139" s="155">
        <v>0</v>
      </c>
      <c r="V139" s="161">
        <v>0</v>
      </c>
      <c r="W139" s="160">
        <v>0</v>
      </c>
      <c r="X139" s="155">
        <v>0</v>
      </c>
      <c r="Y139" s="155">
        <v>0</v>
      </c>
      <c r="Z139" s="155">
        <v>2926.03</v>
      </c>
      <c r="AA139" s="155">
        <v>0</v>
      </c>
      <c r="AB139" s="155">
        <v>0</v>
      </c>
      <c r="AC139" s="161">
        <v>0</v>
      </c>
      <c r="AD139" s="160">
        <v>0</v>
      </c>
      <c r="AE139" s="155">
        <v>0</v>
      </c>
      <c r="AF139" s="155">
        <v>0</v>
      </c>
      <c r="AG139" s="155">
        <v>0</v>
      </c>
      <c r="AH139" s="155">
        <v>0</v>
      </c>
      <c r="AI139" s="155">
        <v>0</v>
      </c>
      <c r="AJ139" s="161">
        <v>0</v>
      </c>
      <c r="AK139" s="160">
        <v>0</v>
      </c>
      <c r="AL139" s="155">
        <v>0</v>
      </c>
      <c r="AM139" s="155">
        <v>503128.12999999995</v>
      </c>
      <c r="AN139" s="155">
        <v>0</v>
      </c>
      <c r="AO139" s="155">
        <v>163.46687</v>
      </c>
      <c r="AP139" s="155">
        <v>0</v>
      </c>
      <c r="AQ139" s="161">
        <v>0</v>
      </c>
      <c r="AR139" s="160">
        <v>0</v>
      </c>
      <c r="AS139" s="155">
        <v>0</v>
      </c>
      <c r="AT139" s="155">
        <v>0</v>
      </c>
      <c r="AU139" s="155">
        <v>0</v>
      </c>
      <c r="AV139" s="155">
        <v>0</v>
      </c>
      <c r="AW139" s="155">
        <v>0</v>
      </c>
      <c r="AX139" s="155">
        <v>0</v>
      </c>
      <c r="AY139" s="160">
        <v>0</v>
      </c>
      <c r="AZ139" s="155">
        <v>0</v>
      </c>
      <c r="BA139" s="155">
        <v>0</v>
      </c>
      <c r="BB139" s="155">
        <v>0</v>
      </c>
      <c r="BC139" s="155">
        <v>0</v>
      </c>
      <c r="BD139" s="155">
        <v>0</v>
      </c>
      <c r="BE139" s="161">
        <v>0</v>
      </c>
      <c r="BF139" s="155">
        <v>0</v>
      </c>
      <c r="BG139" s="155">
        <v>0</v>
      </c>
      <c r="BH139" s="155">
        <v>504722.92999999993</v>
      </c>
      <c r="BI139" s="155">
        <v>2926.03</v>
      </c>
      <c r="BJ139" s="155">
        <v>163.46687</v>
      </c>
      <c r="BK139" s="155">
        <v>0</v>
      </c>
      <c r="BL139" s="155">
        <v>0</v>
      </c>
      <c r="BM139" s="160">
        <f t="shared" si="20"/>
        <v>0</v>
      </c>
      <c r="BN139" s="155">
        <f t="shared" si="14"/>
        <v>0</v>
      </c>
      <c r="BO139" s="155">
        <f t="shared" si="15"/>
        <v>504.72292999999996</v>
      </c>
      <c r="BP139" s="155">
        <f t="shared" si="16"/>
        <v>2.9260300000000004</v>
      </c>
      <c r="BQ139" s="155">
        <f t="shared" si="17"/>
        <v>0.16346686999999999</v>
      </c>
      <c r="BR139" s="155">
        <f t="shared" si="18"/>
        <v>0</v>
      </c>
      <c r="BS139" s="161">
        <f t="shared" si="19"/>
        <v>0</v>
      </c>
    </row>
    <row r="140" spans="1:71" x14ac:dyDescent="0.3">
      <c r="A140" s="206"/>
      <c r="B140" s="206"/>
      <c r="C140" s="206"/>
      <c r="D140" s="206"/>
      <c r="E140" s="206"/>
      <c r="F140" s="206"/>
      <c r="G140" s="206"/>
      <c r="H140" s="206"/>
      <c r="I140" s="206"/>
      <c r="J140" s="206"/>
      <c r="K140" s="206"/>
      <c r="L140" s="206"/>
      <c r="M140" s="206"/>
      <c r="N140" s="206"/>
      <c r="O140" s="206"/>
      <c r="P140" s="206"/>
      <c r="Q140" s="206"/>
      <c r="R140" s="206"/>
      <c r="S140" s="206"/>
      <c r="T140" s="206"/>
      <c r="U140" s="206"/>
      <c r="V140" s="206"/>
      <c r="W140" s="206"/>
      <c r="X140" s="206"/>
      <c r="Y140" s="206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206"/>
      <c r="BN140" s="206"/>
      <c r="BO140" s="206"/>
      <c r="BP140" s="206"/>
      <c r="BQ140" s="206"/>
      <c r="BR140" s="206"/>
      <c r="BS140" s="206"/>
    </row>
    <row r="141" spans="1:71" x14ac:dyDescent="0.3">
      <c r="BF141" s="200"/>
    </row>
  </sheetData>
  <autoFilter ref="A3:BS3" xr:uid="{DF77F0D1-E497-4716-A336-703A7B5B861F}"/>
  <mergeCells count="11">
    <mergeCell ref="A1:XFD1"/>
    <mergeCell ref="BM2:BS2"/>
    <mergeCell ref="AY2:BE2"/>
    <mergeCell ref="AK2:AQ2"/>
    <mergeCell ref="B2:H2"/>
    <mergeCell ref="AR2:AX2"/>
    <mergeCell ref="P2:V2"/>
    <mergeCell ref="W2:AC2"/>
    <mergeCell ref="AD2:AJ2"/>
    <mergeCell ref="BF2:BL2"/>
    <mergeCell ref="I2:O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08D7A-EA7F-45A6-95DB-5A18BD195ED5}">
  <dimension ref="A1:BS140"/>
  <sheetViews>
    <sheetView topLeftCell="AS1" zoomScale="60" zoomScaleNormal="60" workbookViewId="0">
      <selection activeCell="BM3" sqref="BM3"/>
    </sheetView>
  </sheetViews>
  <sheetFormatPr defaultRowHeight="15.75" x14ac:dyDescent="0.3"/>
  <cols>
    <col min="1" max="1" width="40.88671875" bestFit="1" customWidth="1"/>
    <col min="2" max="64" width="14.88671875" customWidth="1"/>
  </cols>
  <sheetData>
    <row r="1" spans="1:71" s="217" customFormat="1" ht="33" customHeight="1" thickBot="1" x14ac:dyDescent="0.5">
      <c r="A1" s="217" t="s">
        <v>356</v>
      </c>
    </row>
    <row r="2" spans="1:71" x14ac:dyDescent="0.3">
      <c r="A2" s="166" t="s">
        <v>346</v>
      </c>
      <c r="B2" s="218" t="s">
        <v>2</v>
      </c>
      <c r="C2" s="219"/>
      <c r="D2" s="219"/>
      <c r="E2" s="219"/>
      <c r="F2" s="219"/>
      <c r="G2" s="219"/>
      <c r="H2" s="220"/>
      <c r="I2" s="218" t="s">
        <v>3</v>
      </c>
      <c r="J2" s="219"/>
      <c r="K2" s="219"/>
      <c r="L2" s="219"/>
      <c r="M2" s="219"/>
      <c r="N2" s="219"/>
      <c r="O2" s="220"/>
      <c r="P2" s="218" t="s">
        <v>4</v>
      </c>
      <c r="Q2" s="219"/>
      <c r="R2" s="219"/>
      <c r="S2" s="219"/>
      <c r="T2" s="219"/>
      <c r="U2" s="219"/>
      <c r="V2" s="220"/>
      <c r="W2" s="218" t="s">
        <v>5</v>
      </c>
      <c r="X2" s="219"/>
      <c r="Y2" s="219"/>
      <c r="Z2" s="219"/>
      <c r="AA2" s="219"/>
      <c r="AB2" s="219"/>
      <c r="AC2" s="220"/>
      <c r="AD2" s="218" t="s">
        <v>7</v>
      </c>
      <c r="AE2" s="219"/>
      <c r="AF2" s="219"/>
      <c r="AG2" s="219"/>
      <c r="AH2" s="219"/>
      <c r="AI2" s="219"/>
      <c r="AJ2" s="220"/>
      <c r="AK2" s="218" t="s">
        <v>8</v>
      </c>
      <c r="AL2" s="219"/>
      <c r="AM2" s="219"/>
      <c r="AN2" s="219"/>
      <c r="AO2" s="219"/>
      <c r="AP2" s="219"/>
      <c r="AQ2" s="220"/>
      <c r="AR2" s="218" t="s">
        <v>9</v>
      </c>
      <c r="AS2" s="219"/>
      <c r="AT2" s="219"/>
      <c r="AU2" s="219"/>
      <c r="AV2" s="219"/>
      <c r="AW2" s="219"/>
      <c r="AX2" s="220"/>
      <c r="AY2" s="218" t="s">
        <v>10</v>
      </c>
      <c r="AZ2" s="219"/>
      <c r="BA2" s="219"/>
      <c r="BB2" s="219"/>
      <c r="BC2" s="219"/>
      <c r="BD2" s="219"/>
      <c r="BE2" s="220"/>
      <c r="BF2" s="218" t="s">
        <v>365</v>
      </c>
      <c r="BG2" s="219"/>
      <c r="BH2" s="219"/>
      <c r="BI2" s="219"/>
      <c r="BJ2" s="219"/>
      <c r="BK2" s="219"/>
      <c r="BL2" s="220"/>
      <c r="BM2" s="218" t="s">
        <v>377</v>
      </c>
      <c r="BN2" s="219"/>
      <c r="BO2" s="219"/>
      <c r="BP2" s="219"/>
      <c r="BQ2" s="219"/>
      <c r="BR2" s="219"/>
      <c r="BS2" s="220"/>
    </row>
    <row r="3" spans="1:71" x14ac:dyDescent="0.3">
      <c r="A3" s="167" t="s">
        <v>355</v>
      </c>
      <c r="B3" s="194" t="s">
        <v>14</v>
      </c>
      <c r="C3" s="130" t="s">
        <v>15</v>
      </c>
      <c r="D3" s="130" t="s">
        <v>336</v>
      </c>
      <c r="E3" s="130" t="s">
        <v>337</v>
      </c>
      <c r="F3" s="130" t="s">
        <v>338</v>
      </c>
      <c r="G3" s="130" t="s">
        <v>339</v>
      </c>
      <c r="H3" s="195" t="s">
        <v>366</v>
      </c>
      <c r="I3" s="194" t="s">
        <v>14</v>
      </c>
      <c r="J3" s="130" t="s">
        <v>15</v>
      </c>
      <c r="K3" s="130" t="s">
        <v>336</v>
      </c>
      <c r="L3" s="130" t="s">
        <v>337</v>
      </c>
      <c r="M3" s="130" t="s">
        <v>338</v>
      </c>
      <c r="N3" s="130" t="s">
        <v>339</v>
      </c>
      <c r="O3" s="195" t="s">
        <v>366</v>
      </c>
      <c r="P3" s="194" t="s">
        <v>14</v>
      </c>
      <c r="Q3" s="130" t="s">
        <v>15</v>
      </c>
      <c r="R3" s="130" t="s">
        <v>336</v>
      </c>
      <c r="S3" s="130" t="s">
        <v>337</v>
      </c>
      <c r="T3" s="130" t="s">
        <v>338</v>
      </c>
      <c r="U3" s="130" t="s">
        <v>339</v>
      </c>
      <c r="V3" s="195" t="s">
        <v>366</v>
      </c>
      <c r="W3" s="194" t="s">
        <v>14</v>
      </c>
      <c r="X3" s="130" t="s">
        <v>15</v>
      </c>
      <c r="Y3" s="130" t="s">
        <v>336</v>
      </c>
      <c r="Z3" s="130" t="s">
        <v>337</v>
      </c>
      <c r="AA3" s="130" t="s">
        <v>338</v>
      </c>
      <c r="AB3" s="130" t="s">
        <v>339</v>
      </c>
      <c r="AC3" s="195" t="s">
        <v>366</v>
      </c>
      <c r="AD3" s="194" t="s">
        <v>14</v>
      </c>
      <c r="AE3" s="130" t="s">
        <v>15</v>
      </c>
      <c r="AF3" s="130" t="s">
        <v>336</v>
      </c>
      <c r="AG3" s="130" t="s">
        <v>337</v>
      </c>
      <c r="AH3" s="130" t="s">
        <v>338</v>
      </c>
      <c r="AI3" s="130" t="s">
        <v>339</v>
      </c>
      <c r="AJ3" s="195" t="s">
        <v>366</v>
      </c>
      <c r="AK3" s="194" t="s">
        <v>14</v>
      </c>
      <c r="AL3" s="130" t="s">
        <v>15</v>
      </c>
      <c r="AM3" s="130" t="s">
        <v>336</v>
      </c>
      <c r="AN3" s="130" t="s">
        <v>337</v>
      </c>
      <c r="AO3" s="130" t="s">
        <v>338</v>
      </c>
      <c r="AP3" s="130" t="s">
        <v>339</v>
      </c>
      <c r="AQ3" s="195" t="s">
        <v>366</v>
      </c>
      <c r="AR3" s="194" t="s">
        <v>14</v>
      </c>
      <c r="AS3" s="130" t="s">
        <v>15</v>
      </c>
      <c r="AT3" s="130" t="s">
        <v>336</v>
      </c>
      <c r="AU3" s="130" t="s">
        <v>337</v>
      </c>
      <c r="AV3" s="130" t="s">
        <v>338</v>
      </c>
      <c r="AW3" s="130" t="s">
        <v>339</v>
      </c>
      <c r="AX3" s="195" t="s">
        <v>366</v>
      </c>
      <c r="AY3" s="194" t="s">
        <v>14</v>
      </c>
      <c r="AZ3" s="130" t="s">
        <v>15</v>
      </c>
      <c r="BA3" s="130" t="s">
        <v>336</v>
      </c>
      <c r="BB3" s="130" t="s">
        <v>337</v>
      </c>
      <c r="BC3" s="130" t="s">
        <v>338</v>
      </c>
      <c r="BD3" s="130" t="s">
        <v>339</v>
      </c>
      <c r="BE3" s="195" t="s">
        <v>366</v>
      </c>
      <c r="BF3" s="194" t="s">
        <v>14</v>
      </c>
      <c r="BG3" s="130" t="s">
        <v>15</v>
      </c>
      <c r="BH3" s="130" t="s">
        <v>336</v>
      </c>
      <c r="BI3" s="130" t="s">
        <v>337</v>
      </c>
      <c r="BJ3" s="130" t="s">
        <v>338</v>
      </c>
      <c r="BK3" s="130" t="s">
        <v>339</v>
      </c>
      <c r="BL3" s="195" t="s">
        <v>366</v>
      </c>
      <c r="BM3" s="194" t="s">
        <v>14</v>
      </c>
      <c r="BN3" s="130" t="s">
        <v>15</v>
      </c>
      <c r="BO3" s="130" t="s">
        <v>336</v>
      </c>
      <c r="BP3" s="130" t="s">
        <v>337</v>
      </c>
      <c r="BQ3" s="130" t="s">
        <v>338</v>
      </c>
      <c r="BR3" s="130" t="s">
        <v>339</v>
      </c>
      <c r="BS3" s="195" t="s">
        <v>366</v>
      </c>
    </row>
    <row r="4" spans="1:71" s="33" customFormat="1" x14ac:dyDescent="0.3">
      <c r="A4" s="179" t="s">
        <v>17</v>
      </c>
      <c r="B4" s="180">
        <v>0</v>
      </c>
      <c r="C4" s="181">
        <v>764.19426054600001</v>
      </c>
      <c r="D4" s="181">
        <v>0</v>
      </c>
      <c r="E4" s="181">
        <v>0</v>
      </c>
      <c r="F4" s="181">
        <v>358.59073988812798</v>
      </c>
      <c r="G4" s="181">
        <v>0</v>
      </c>
      <c r="H4" s="182">
        <v>0</v>
      </c>
      <c r="I4" s="180">
        <v>0</v>
      </c>
      <c r="J4" s="181">
        <v>28046.893913025</v>
      </c>
      <c r="K4" s="181">
        <v>7.1</v>
      </c>
      <c r="L4" s="181">
        <v>0</v>
      </c>
      <c r="M4" s="181">
        <v>0</v>
      </c>
      <c r="N4" s="181">
        <v>0</v>
      </c>
      <c r="O4" s="182">
        <v>0</v>
      </c>
      <c r="P4" s="180">
        <v>0</v>
      </c>
      <c r="Q4" s="181">
        <v>996.82779999999991</v>
      </c>
      <c r="R4" s="181">
        <v>596.19670000000008</v>
      </c>
      <c r="S4" s="181">
        <v>0</v>
      </c>
      <c r="T4" s="181">
        <v>0</v>
      </c>
      <c r="U4" s="181">
        <v>0</v>
      </c>
      <c r="V4" s="182">
        <v>0</v>
      </c>
      <c r="W4" s="180">
        <v>0</v>
      </c>
      <c r="X4" s="181">
        <v>0</v>
      </c>
      <c r="Y4" s="181">
        <v>0</v>
      </c>
      <c r="Z4" s="181">
        <v>0</v>
      </c>
      <c r="AA4" s="181">
        <v>0</v>
      </c>
      <c r="AB4" s="181">
        <v>0</v>
      </c>
      <c r="AC4" s="182">
        <v>0</v>
      </c>
      <c r="AD4" s="180">
        <v>72788.117782999994</v>
      </c>
      <c r="AE4" s="181">
        <v>54588.05199</v>
      </c>
      <c r="AF4" s="181">
        <v>7433.4670500000002</v>
      </c>
      <c r="AG4" s="181">
        <v>124.21272099999899</v>
      </c>
      <c r="AH4" s="181">
        <v>0</v>
      </c>
      <c r="AI4" s="181">
        <v>0</v>
      </c>
      <c r="AJ4" s="182">
        <v>0</v>
      </c>
      <c r="AK4" s="180">
        <v>0</v>
      </c>
      <c r="AL4" s="181">
        <v>5375.4144487480398</v>
      </c>
      <c r="AM4" s="181">
        <v>0</v>
      </c>
      <c r="AN4" s="181">
        <v>0</v>
      </c>
      <c r="AO4" s="181">
        <v>2364.1779999999999</v>
      </c>
      <c r="AP4" s="181">
        <v>0</v>
      </c>
      <c r="AQ4" s="182">
        <v>0</v>
      </c>
      <c r="AR4" s="180">
        <v>0</v>
      </c>
      <c r="AS4" s="181">
        <v>33360.579999999994</v>
      </c>
      <c r="AT4" s="181">
        <v>1350.7506366372002</v>
      </c>
      <c r="AU4" s="181">
        <v>38.453749528399996</v>
      </c>
      <c r="AV4" s="181">
        <v>944.34734699580008</v>
      </c>
      <c r="AW4" s="181">
        <v>0</v>
      </c>
      <c r="AX4" s="182">
        <v>0</v>
      </c>
      <c r="AY4" s="180">
        <v>0</v>
      </c>
      <c r="AZ4" s="181">
        <v>0</v>
      </c>
      <c r="BA4" s="181">
        <v>0</v>
      </c>
      <c r="BB4" s="181">
        <v>0</v>
      </c>
      <c r="BC4" s="181">
        <v>0</v>
      </c>
      <c r="BD4" s="181">
        <v>0</v>
      </c>
      <c r="BE4" s="182">
        <v>0</v>
      </c>
      <c r="BF4" s="180">
        <v>72788.117782999994</v>
      </c>
      <c r="BG4" s="181">
        <v>123131.96241231904</v>
      </c>
      <c r="BH4" s="181">
        <v>9387.5143866372</v>
      </c>
      <c r="BI4" s="181">
        <v>162.66647052839897</v>
      </c>
      <c r="BJ4" s="181">
        <v>3667.1160868839279</v>
      </c>
      <c r="BK4" s="181">
        <v>0</v>
      </c>
      <c r="BL4" s="183">
        <v>0</v>
      </c>
      <c r="BM4" s="180">
        <f>BF4/1000</f>
        <v>72.78811778299999</v>
      </c>
      <c r="BN4" s="181">
        <f t="shared" ref="BN4:BN67" si="0">BG4/1000</f>
        <v>123.13196241231904</v>
      </c>
      <c r="BO4" s="181">
        <f t="shared" ref="BO4:BO67" si="1">BH4/1000</f>
        <v>9.3875143866371999</v>
      </c>
      <c r="BP4" s="181">
        <f t="shared" ref="BP4:BP67" si="2">BI4/1000</f>
        <v>0.16266647052839897</v>
      </c>
      <c r="BQ4" s="181">
        <f t="shared" ref="BQ4:BQ67" si="3">BJ4/1000</f>
        <v>3.6671160868839281</v>
      </c>
      <c r="BR4" s="181">
        <f t="shared" ref="BR4:BR67" si="4">BK4/1000</f>
        <v>0</v>
      </c>
      <c r="BS4" s="183">
        <f t="shared" ref="BS4:BS67" si="5">BL4/1000</f>
        <v>0</v>
      </c>
    </row>
    <row r="5" spans="1:71" x14ac:dyDescent="0.3">
      <c r="A5" s="184" t="s">
        <v>149</v>
      </c>
      <c r="B5" s="156">
        <v>0</v>
      </c>
      <c r="C5" s="142">
        <v>0</v>
      </c>
      <c r="D5" s="142">
        <v>0</v>
      </c>
      <c r="E5" s="142">
        <v>0</v>
      </c>
      <c r="F5" s="142">
        <v>0</v>
      </c>
      <c r="G5" s="142">
        <v>0</v>
      </c>
      <c r="H5" s="157">
        <v>0</v>
      </c>
      <c r="I5" s="156">
        <v>0</v>
      </c>
      <c r="J5" s="142">
        <v>0</v>
      </c>
      <c r="K5" s="142">
        <v>0</v>
      </c>
      <c r="L5" s="142">
        <v>0</v>
      </c>
      <c r="M5" s="142">
        <v>0</v>
      </c>
      <c r="N5" s="142">
        <v>0</v>
      </c>
      <c r="O5" s="157">
        <v>0</v>
      </c>
      <c r="P5" s="156">
        <v>0</v>
      </c>
      <c r="Q5" s="142">
        <v>0</v>
      </c>
      <c r="R5" s="142">
        <v>0</v>
      </c>
      <c r="S5" s="142">
        <v>0</v>
      </c>
      <c r="T5" s="142">
        <v>0</v>
      </c>
      <c r="U5" s="142">
        <v>0</v>
      </c>
      <c r="V5" s="157">
        <v>0</v>
      </c>
      <c r="W5" s="156">
        <v>0</v>
      </c>
      <c r="X5" s="142">
        <v>0</v>
      </c>
      <c r="Y5" s="142">
        <v>0</v>
      </c>
      <c r="Z5" s="142">
        <v>0</v>
      </c>
      <c r="AA5" s="142">
        <v>0</v>
      </c>
      <c r="AB5" s="142">
        <v>0</v>
      </c>
      <c r="AC5" s="157">
        <v>0</v>
      </c>
      <c r="AD5" s="156">
        <v>0</v>
      </c>
      <c r="AE5" s="142">
        <v>0</v>
      </c>
      <c r="AF5" s="142">
        <v>0</v>
      </c>
      <c r="AG5" s="142">
        <v>0</v>
      </c>
      <c r="AH5" s="142">
        <v>0</v>
      </c>
      <c r="AI5" s="142">
        <v>0</v>
      </c>
      <c r="AJ5" s="157">
        <v>0</v>
      </c>
      <c r="AK5" s="156">
        <v>0</v>
      </c>
      <c r="AL5" s="142">
        <v>0</v>
      </c>
      <c r="AM5" s="142">
        <v>0</v>
      </c>
      <c r="AN5" s="142">
        <v>0</v>
      </c>
      <c r="AO5" s="142">
        <v>0</v>
      </c>
      <c r="AP5" s="142">
        <v>0</v>
      </c>
      <c r="AQ5" s="157">
        <v>0</v>
      </c>
      <c r="AR5" s="156">
        <v>0</v>
      </c>
      <c r="AS5" s="142">
        <v>0</v>
      </c>
      <c r="AT5" s="142">
        <v>32.82</v>
      </c>
      <c r="AU5" s="142">
        <v>0</v>
      </c>
      <c r="AV5" s="142">
        <v>0</v>
      </c>
      <c r="AW5" s="142">
        <v>0</v>
      </c>
      <c r="AX5" s="157">
        <v>0</v>
      </c>
      <c r="AY5" s="156">
        <v>0</v>
      </c>
      <c r="AZ5" s="142">
        <v>0</v>
      </c>
      <c r="BA5" s="142">
        <v>0</v>
      </c>
      <c r="BB5" s="142">
        <v>0</v>
      </c>
      <c r="BC5" s="142">
        <v>0</v>
      </c>
      <c r="BD5" s="142">
        <v>0</v>
      </c>
      <c r="BE5" s="157">
        <v>0</v>
      </c>
      <c r="BF5" s="156">
        <v>0</v>
      </c>
      <c r="BG5" s="142">
        <v>0</v>
      </c>
      <c r="BH5" s="142">
        <v>32.82</v>
      </c>
      <c r="BI5" s="142">
        <v>0</v>
      </c>
      <c r="BJ5" s="142">
        <v>0</v>
      </c>
      <c r="BK5" s="142">
        <v>0</v>
      </c>
      <c r="BL5" s="143">
        <v>0</v>
      </c>
      <c r="BM5" s="156">
        <f t="shared" ref="BM5:BM68" si="6">BF5/1000</f>
        <v>0</v>
      </c>
      <c r="BN5" s="142">
        <f t="shared" si="0"/>
        <v>0</v>
      </c>
      <c r="BO5" s="142">
        <f t="shared" si="1"/>
        <v>3.2820000000000002E-2</v>
      </c>
      <c r="BP5" s="142">
        <f t="shared" si="2"/>
        <v>0</v>
      </c>
      <c r="BQ5" s="142">
        <f t="shared" si="3"/>
        <v>0</v>
      </c>
      <c r="BR5" s="142">
        <f t="shared" si="4"/>
        <v>0</v>
      </c>
      <c r="BS5" s="143">
        <f t="shared" si="5"/>
        <v>0</v>
      </c>
    </row>
    <row r="6" spans="1:71" x14ac:dyDescent="0.3">
      <c r="A6" s="185" t="s">
        <v>360</v>
      </c>
      <c r="B6" s="160">
        <v>0</v>
      </c>
      <c r="C6" s="155">
        <v>0</v>
      </c>
      <c r="D6" s="155">
        <v>0</v>
      </c>
      <c r="E6" s="155">
        <v>0</v>
      </c>
      <c r="F6" s="155">
        <v>0</v>
      </c>
      <c r="G6" s="155">
        <v>0</v>
      </c>
      <c r="H6" s="161">
        <v>0</v>
      </c>
      <c r="I6" s="160">
        <v>0</v>
      </c>
      <c r="J6" s="155">
        <v>0</v>
      </c>
      <c r="K6" s="155">
        <v>0</v>
      </c>
      <c r="L6" s="155">
        <v>0</v>
      </c>
      <c r="M6" s="155">
        <v>0</v>
      </c>
      <c r="N6" s="155">
        <v>0</v>
      </c>
      <c r="O6" s="161">
        <v>0</v>
      </c>
      <c r="P6" s="160">
        <v>0</v>
      </c>
      <c r="Q6" s="155">
        <v>0</v>
      </c>
      <c r="R6" s="155">
        <v>0</v>
      </c>
      <c r="S6" s="155">
        <v>0</v>
      </c>
      <c r="T6" s="155">
        <v>0</v>
      </c>
      <c r="U6" s="155">
        <v>0</v>
      </c>
      <c r="V6" s="161">
        <v>0</v>
      </c>
      <c r="W6" s="160">
        <v>0</v>
      </c>
      <c r="X6" s="155">
        <v>0</v>
      </c>
      <c r="Y6" s="155">
        <v>0</v>
      </c>
      <c r="Z6" s="155">
        <v>0</v>
      </c>
      <c r="AA6" s="155">
        <v>0</v>
      </c>
      <c r="AB6" s="155">
        <v>0</v>
      </c>
      <c r="AC6" s="161">
        <v>0</v>
      </c>
      <c r="AD6" s="160">
        <v>0</v>
      </c>
      <c r="AE6" s="155">
        <v>0</v>
      </c>
      <c r="AF6" s="155">
        <v>0</v>
      </c>
      <c r="AG6" s="155">
        <v>0</v>
      </c>
      <c r="AH6" s="155">
        <v>0</v>
      </c>
      <c r="AI6" s="155">
        <v>0</v>
      </c>
      <c r="AJ6" s="161">
        <v>0</v>
      </c>
      <c r="AK6" s="160">
        <v>0</v>
      </c>
      <c r="AL6" s="155">
        <v>0</v>
      </c>
      <c r="AM6" s="155">
        <v>0</v>
      </c>
      <c r="AN6" s="155">
        <v>0</v>
      </c>
      <c r="AO6" s="155">
        <v>0</v>
      </c>
      <c r="AP6" s="155">
        <v>0</v>
      </c>
      <c r="AQ6" s="161">
        <v>0</v>
      </c>
      <c r="AR6" s="160">
        <v>0</v>
      </c>
      <c r="AS6" s="155">
        <v>0</v>
      </c>
      <c r="AT6" s="155">
        <v>6.01</v>
      </c>
      <c r="AU6" s="155">
        <v>0</v>
      </c>
      <c r="AV6" s="155">
        <v>0</v>
      </c>
      <c r="AW6" s="155">
        <v>0</v>
      </c>
      <c r="AX6" s="161">
        <v>0</v>
      </c>
      <c r="AY6" s="160">
        <v>0</v>
      </c>
      <c r="AZ6" s="155">
        <v>0</v>
      </c>
      <c r="BA6" s="155">
        <v>0</v>
      </c>
      <c r="BB6" s="155">
        <v>0</v>
      </c>
      <c r="BC6" s="155">
        <v>0</v>
      </c>
      <c r="BD6" s="155">
        <v>0</v>
      </c>
      <c r="BE6" s="161">
        <v>0</v>
      </c>
      <c r="BF6" s="160">
        <v>0</v>
      </c>
      <c r="BG6" s="155">
        <v>0</v>
      </c>
      <c r="BH6" s="155">
        <v>6.01</v>
      </c>
      <c r="BI6" s="155">
        <v>0</v>
      </c>
      <c r="BJ6" s="155">
        <v>0</v>
      </c>
      <c r="BK6" s="155">
        <v>0</v>
      </c>
      <c r="BL6" s="186">
        <v>0</v>
      </c>
      <c r="BM6" s="160">
        <f t="shared" si="6"/>
        <v>0</v>
      </c>
      <c r="BN6" s="155">
        <f t="shared" si="0"/>
        <v>0</v>
      </c>
      <c r="BO6" s="155">
        <f t="shared" si="1"/>
        <v>6.0099999999999997E-3</v>
      </c>
      <c r="BP6" s="155">
        <f t="shared" si="2"/>
        <v>0</v>
      </c>
      <c r="BQ6" s="155">
        <f t="shared" si="3"/>
        <v>0</v>
      </c>
      <c r="BR6" s="155">
        <f t="shared" si="4"/>
        <v>0</v>
      </c>
      <c r="BS6" s="186">
        <f t="shared" si="5"/>
        <v>0</v>
      </c>
    </row>
    <row r="7" spans="1:71" x14ac:dyDescent="0.3">
      <c r="A7" s="184" t="s">
        <v>150</v>
      </c>
      <c r="B7" s="156">
        <v>0</v>
      </c>
      <c r="C7" s="142">
        <v>0</v>
      </c>
      <c r="D7" s="142">
        <v>0</v>
      </c>
      <c r="E7" s="142">
        <v>0</v>
      </c>
      <c r="F7" s="142">
        <v>0</v>
      </c>
      <c r="G7" s="142">
        <v>0</v>
      </c>
      <c r="H7" s="157">
        <v>0</v>
      </c>
      <c r="I7" s="156">
        <v>0</v>
      </c>
      <c r="J7" s="142">
        <v>15585.76</v>
      </c>
      <c r="K7" s="142">
        <v>0</v>
      </c>
      <c r="L7" s="142">
        <v>0</v>
      </c>
      <c r="M7" s="142">
        <v>0</v>
      </c>
      <c r="N7" s="142">
        <v>0</v>
      </c>
      <c r="O7" s="157">
        <v>0</v>
      </c>
      <c r="P7" s="156">
        <v>0</v>
      </c>
      <c r="Q7" s="142">
        <v>0</v>
      </c>
      <c r="R7" s="142">
        <v>0</v>
      </c>
      <c r="S7" s="142">
        <v>0</v>
      </c>
      <c r="T7" s="142">
        <v>0</v>
      </c>
      <c r="U7" s="142">
        <v>0</v>
      </c>
      <c r="V7" s="157">
        <v>0</v>
      </c>
      <c r="W7" s="156">
        <v>0</v>
      </c>
      <c r="X7" s="142">
        <v>0</v>
      </c>
      <c r="Y7" s="142">
        <v>0</v>
      </c>
      <c r="Z7" s="142">
        <v>0</v>
      </c>
      <c r="AA7" s="142">
        <v>0</v>
      </c>
      <c r="AB7" s="142">
        <v>0</v>
      </c>
      <c r="AC7" s="157">
        <v>0</v>
      </c>
      <c r="AD7" s="156">
        <v>0</v>
      </c>
      <c r="AE7" s="142">
        <v>0</v>
      </c>
      <c r="AF7" s="142">
        <v>0</v>
      </c>
      <c r="AG7" s="142">
        <v>0</v>
      </c>
      <c r="AH7" s="142">
        <v>0</v>
      </c>
      <c r="AI7" s="142">
        <v>0</v>
      </c>
      <c r="AJ7" s="157">
        <v>0</v>
      </c>
      <c r="AK7" s="156">
        <v>0</v>
      </c>
      <c r="AL7" s="142">
        <v>0</v>
      </c>
      <c r="AM7" s="142">
        <v>0</v>
      </c>
      <c r="AN7" s="142">
        <v>0</v>
      </c>
      <c r="AO7" s="142">
        <v>0</v>
      </c>
      <c r="AP7" s="142">
        <v>0</v>
      </c>
      <c r="AQ7" s="157">
        <v>0</v>
      </c>
      <c r="AR7" s="156">
        <v>0</v>
      </c>
      <c r="AS7" s="142">
        <v>0</v>
      </c>
      <c r="AT7" s="142">
        <v>0</v>
      </c>
      <c r="AU7" s="142">
        <v>0</v>
      </c>
      <c r="AV7" s="142">
        <v>0</v>
      </c>
      <c r="AW7" s="142">
        <v>0</v>
      </c>
      <c r="AX7" s="157">
        <v>0</v>
      </c>
      <c r="AY7" s="156">
        <v>0</v>
      </c>
      <c r="AZ7" s="142">
        <v>0</v>
      </c>
      <c r="BA7" s="142">
        <v>0</v>
      </c>
      <c r="BB7" s="142">
        <v>0</v>
      </c>
      <c r="BC7" s="142">
        <v>0</v>
      </c>
      <c r="BD7" s="142">
        <v>0</v>
      </c>
      <c r="BE7" s="157">
        <v>0</v>
      </c>
      <c r="BF7" s="156">
        <v>0</v>
      </c>
      <c r="BG7" s="142">
        <v>15585.76</v>
      </c>
      <c r="BH7" s="142">
        <v>0</v>
      </c>
      <c r="BI7" s="142">
        <v>0</v>
      </c>
      <c r="BJ7" s="142">
        <v>0</v>
      </c>
      <c r="BK7" s="142">
        <v>0</v>
      </c>
      <c r="BL7" s="143">
        <v>0</v>
      </c>
      <c r="BM7" s="156">
        <f t="shared" si="6"/>
        <v>0</v>
      </c>
      <c r="BN7" s="142">
        <f t="shared" si="0"/>
        <v>15.585760000000001</v>
      </c>
      <c r="BO7" s="142">
        <f t="shared" si="1"/>
        <v>0</v>
      </c>
      <c r="BP7" s="142">
        <f t="shared" si="2"/>
        <v>0</v>
      </c>
      <c r="BQ7" s="142">
        <f t="shared" si="3"/>
        <v>0</v>
      </c>
      <c r="BR7" s="142">
        <f t="shared" si="4"/>
        <v>0</v>
      </c>
      <c r="BS7" s="143">
        <f t="shared" si="5"/>
        <v>0</v>
      </c>
    </row>
    <row r="8" spans="1:71" x14ac:dyDescent="0.3">
      <c r="A8" s="185" t="s">
        <v>151</v>
      </c>
      <c r="B8" s="160">
        <v>0</v>
      </c>
      <c r="C8" s="155">
        <v>0</v>
      </c>
      <c r="D8" s="155">
        <v>0</v>
      </c>
      <c r="E8" s="155">
        <v>0</v>
      </c>
      <c r="F8" s="155">
        <v>0</v>
      </c>
      <c r="G8" s="155">
        <v>0</v>
      </c>
      <c r="H8" s="161">
        <v>0</v>
      </c>
      <c r="I8" s="160">
        <v>0</v>
      </c>
      <c r="J8" s="155">
        <v>0</v>
      </c>
      <c r="K8" s="155">
        <v>0</v>
      </c>
      <c r="L8" s="155">
        <v>0</v>
      </c>
      <c r="M8" s="155">
        <v>0</v>
      </c>
      <c r="N8" s="155">
        <v>0</v>
      </c>
      <c r="O8" s="161">
        <v>0</v>
      </c>
      <c r="P8" s="160">
        <v>0</v>
      </c>
      <c r="Q8" s="155">
        <v>0</v>
      </c>
      <c r="R8" s="155">
        <v>0</v>
      </c>
      <c r="S8" s="155">
        <v>0</v>
      </c>
      <c r="T8" s="155">
        <v>0</v>
      </c>
      <c r="U8" s="155">
        <v>0</v>
      </c>
      <c r="V8" s="161">
        <v>0</v>
      </c>
      <c r="W8" s="160">
        <v>0</v>
      </c>
      <c r="X8" s="155">
        <v>0</v>
      </c>
      <c r="Y8" s="155">
        <v>0</v>
      </c>
      <c r="Z8" s="155">
        <v>0</v>
      </c>
      <c r="AA8" s="155">
        <v>0</v>
      </c>
      <c r="AB8" s="155">
        <v>0</v>
      </c>
      <c r="AC8" s="161">
        <v>0</v>
      </c>
      <c r="AD8" s="160">
        <v>0</v>
      </c>
      <c r="AE8" s="155">
        <v>6724.1703339999985</v>
      </c>
      <c r="AF8" s="155">
        <v>0</v>
      </c>
      <c r="AG8" s="155">
        <v>0</v>
      </c>
      <c r="AH8" s="155">
        <v>0</v>
      </c>
      <c r="AI8" s="155">
        <v>0</v>
      </c>
      <c r="AJ8" s="161">
        <v>0</v>
      </c>
      <c r="AK8" s="160">
        <v>0</v>
      </c>
      <c r="AL8" s="155">
        <v>233.24947</v>
      </c>
      <c r="AM8" s="155">
        <v>0</v>
      </c>
      <c r="AN8" s="155">
        <v>0</v>
      </c>
      <c r="AO8" s="155">
        <v>0</v>
      </c>
      <c r="AP8" s="155">
        <v>0</v>
      </c>
      <c r="AQ8" s="161">
        <v>0</v>
      </c>
      <c r="AR8" s="160">
        <v>0</v>
      </c>
      <c r="AS8" s="155">
        <v>165</v>
      </c>
      <c r="AT8" s="155">
        <v>7.15</v>
      </c>
      <c r="AU8" s="155">
        <v>0</v>
      </c>
      <c r="AV8" s="155">
        <v>0</v>
      </c>
      <c r="AW8" s="155">
        <v>0</v>
      </c>
      <c r="AX8" s="161">
        <v>0</v>
      </c>
      <c r="AY8" s="160">
        <v>0</v>
      </c>
      <c r="AZ8" s="155">
        <v>0</v>
      </c>
      <c r="BA8" s="155">
        <v>0</v>
      </c>
      <c r="BB8" s="155">
        <v>0</v>
      </c>
      <c r="BC8" s="155">
        <v>0</v>
      </c>
      <c r="BD8" s="155">
        <v>0</v>
      </c>
      <c r="BE8" s="161">
        <v>0</v>
      </c>
      <c r="BF8" s="160">
        <v>0</v>
      </c>
      <c r="BG8" s="155">
        <v>7122.4198039999983</v>
      </c>
      <c r="BH8" s="155">
        <v>7.15</v>
      </c>
      <c r="BI8" s="155">
        <v>0</v>
      </c>
      <c r="BJ8" s="155">
        <v>0</v>
      </c>
      <c r="BK8" s="155">
        <v>0</v>
      </c>
      <c r="BL8" s="186">
        <v>0</v>
      </c>
      <c r="BM8" s="160">
        <f t="shared" si="6"/>
        <v>0</v>
      </c>
      <c r="BN8" s="155">
        <f t="shared" si="0"/>
        <v>7.122419803999998</v>
      </c>
      <c r="BO8" s="155">
        <f t="shared" si="1"/>
        <v>7.1500000000000001E-3</v>
      </c>
      <c r="BP8" s="155">
        <f t="shared" si="2"/>
        <v>0</v>
      </c>
      <c r="BQ8" s="155">
        <f t="shared" si="3"/>
        <v>0</v>
      </c>
      <c r="BR8" s="155">
        <f t="shared" si="4"/>
        <v>0</v>
      </c>
      <c r="BS8" s="186">
        <f t="shared" si="5"/>
        <v>0</v>
      </c>
    </row>
    <row r="9" spans="1:71" x14ac:dyDescent="0.3">
      <c r="A9" s="184" t="s">
        <v>152</v>
      </c>
      <c r="B9" s="156">
        <v>0</v>
      </c>
      <c r="C9" s="142">
        <v>0</v>
      </c>
      <c r="D9" s="142">
        <v>0</v>
      </c>
      <c r="E9" s="142">
        <v>0</v>
      </c>
      <c r="F9" s="142">
        <v>0</v>
      </c>
      <c r="G9" s="142">
        <v>0</v>
      </c>
      <c r="H9" s="157">
        <v>0</v>
      </c>
      <c r="I9" s="156">
        <v>0</v>
      </c>
      <c r="J9" s="142">
        <v>0</v>
      </c>
      <c r="K9" s="142">
        <v>0</v>
      </c>
      <c r="L9" s="142">
        <v>0</v>
      </c>
      <c r="M9" s="142">
        <v>0</v>
      </c>
      <c r="N9" s="142">
        <v>0</v>
      </c>
      <c r="O9" s="157">
        <v>0</v>
      </c>
      <c r="P9" s="156">
        <v>0</v>
      </c>
      <c r="Q9" s="142">
        <v>0</v>
      </c>
      <c r="R9" s="142">
        <v>0</v>
      </c>
      <c r="S9" s="142">
        <v>0</v>
      </c>
      <c r="T9" s="142">
        <v>0</v>
      </c>
      <c r="U9" s="142">
        <v>0</v>
      </c>
      <c r="V9" s="157">
        <v>0</v>
      </c>
      <c r="W9" s="156">
        <v>0</v>
      </c>
      <c r="X9" s="142">
        <v>0</v>
      </c>
      <c r="Y9" s="142">
        <v>0</v>
      </c>
      <c r="Z9" s="142">
        <v>0</v>
      </c>
      <c r="AA9" s="142">
        <v>0</v>
      </c>
      <c r="AB9" s="142">
        <v>0</v>
      </c>
      <c r="AC9" s="157">
        <v>0</v>
      </c>
      <c r="AD9" s="156">
        <v>0</v>
      </c>
      <c r="AE9" s="142">
        <v>0</v>
      </c>
      <c r="AF9" s="142">
        <v>0</v>
      </c>
      <c r="AG9" s="142">
        <v>0</v>
      </c>
      <c r="AH9" s="142">
        <v>0</v>
      </c>
      <c r="AI9" s="142">
        <v>0</v>
      </c>
      <c r="AJ9" s="157">
        <v>0</v>
      </c>
      <c r="AK9" s="156">
        <v>0</v>
      </c>
      <c r="AL9" s="142">
        <v>0</v>
      </c>
      <c r="AM9" s="142">
        <v>0</v>
      </c>
      <c r="AN9" s="142">
        <v>0</v>
      </c>
      <c r="AO9" s="142">
        <v>0</v>
      </c>
      <c r="AP9" s="142">
        <v>0</v>
      </c>
      <c r="AQ9" s="157">
        <v>0</v>
      </c>
      <c r="AR9" s="156">
        <v>0</v>
      </c>
      <c r="AS9" s="142">
        <v>0</v>
      </c>
      <c r="AT9" s="142">
        <v>23.56</v>
      </c>
      <c r="AU9" s="142">
        <v>0</v>
      </c>
      <c r="AV9" s="142">
        <v>0</v>
      </c>
      <c r="AW9" s="142">
        <v>0</v>
      </c>
      <c r="AX9" s="157">
        <v>0</v>
      </c>
      <c r="AY9" s="156">
        <v>0</v>
      </c>
      <c r="AZ9" s="142">
        <v>0</v>
      </c>
      <c r="BA9" s="142">
        <v>0</v>
      </c>
      <c r="BB9" s="142">
        <v>0</v>
      </c>
      <c r="BC9" s="142">
        <v>0</v>
      </c>
      <c r="BD9" s="142">
        <v>0</v>
      </c>
      <c r="BE9" s="157">
        <v>0</v>
      </c>
      <c r="BF9" s="156">
        <v>0</v>
      </c>
      <c r="BG9" s="142">
        <v>0</v>
      </c>
      <c r="BH9" s="142">
        <v>23.56</v>
      </c>
      <c r="BI9" s="142">
        <v>0</v>
      </c>
      <c r="BJ9" s="142">
        <v>0</v>
      </c>
      <c r="BK9" s="142">
        <v>0</v>
      </c>
      <c r="BL9" s="143">
        <v>0</v>
      </c>
      <c r="BM9" s="156">
        <f t="shared" si="6"/>
        <v>0</v>
      </c>
      <c r="BN9" s="142">
        <f t="shared" si="0"/>
        <v>0</v>
      </c>
      <c r="BO9" s="142">
        <f t="shared" si="1"/>
        <v>2.3559999999999998E-2</v>
      </c>
      <c r="BP9" s="142">
        <f t="shared" si="2"/>
        <v>0</v>
      </c>
      <c r="BQ9" s="142">
        <f t="shared" si="3"/>
        <v>0</v>
      </c>
      <c r="BR9" s="142">
        <f t="shared" si="4"/>
        <v>0</v>
      </c>
      <c r="BS9" s="143">
        <f t="shared" si="5"/>
        <v>0</v>
      </c>
    </row>
    <row r="10" spans="1:71" x14ac:dyDescent="0.3">
      <c r="A10" s="185" t="s">
        <v>154</v>
      </c>
      <c r="B10" s="160">
        <v>0</v>
      </c>
      <c r="C10" s="155">
        <v>0</v>
      </c>
      <c r="D10" s="155">
        <v>0</v>
      </c>
      <c r="E10" s="155">
        <v>0</v>
      </c>
      <c r="F10" s="155">
        <v>0</v>
      </c>
      <c r="G10" s="155">
        <v>0</v>
      </c>
      <c r="H10" s="161">
        <v>0</v>
      </c>
      <c r="I10" s="160">
        <v>0</v>
      </c>
      <c r="J10" s="155">
        <v>0</v>
      </c>
      <c r="K10" s="155">
        <v>0</v>
      </c>
      <c r="L10" s="155">
        <v>0</v>
      </c>
      <c r="M10" s="155">
        <v>0</v>
      </c>
      <c r="N10" s="155">
        <v>0</v>
      </c>
      <c r="O10" s="161">
        <v>0</v>
      </c>
      <c r="P10" s="160">
        <v>0</v>
      </c>
      <c r="Q10" s="155">
        <v>0</v>
      </c>
      <c r="R10" s="155">
        <v>0</v>
      </c>
      <c r="S10" s="155">
        <v>0</v>
      </c>
      <c r="T10" s="155">
        <v>0</v>
      </c>
      <c r="U10" s="155">
        <v>0</v>
      </c>
      <c r="V10" s="161">
        <v>0</v>
      </c>
      <c r="W10" s="160">
        <v>0</v>
      </c>
      <c r="X10" s="155">
        <v>0</v>
      </c>
      <c r="Y10" s="155">
        <v>0</v>
      </c>
      <c r="Z10" s="155">
        <v>0</v>
      </c>
      <c r="AA10" s="155">
        <v>0</v>
      </c>
      <c r="AB10" s="155">
        <v>0</v>
      </c>
      <c r="AC10" s="161">
        <v>0</v>
      </c>
      <c r="AD10" s="160">
        <v>0</v>
      </c>
      <c r="AE10" s="155">
        <v>0</v>
      </c>
      <c r="AF10" s="155">
        <v>0</v>
      </c>
      <c r="AG10" s="155">
        <v>0</v>
      </c>
      <c r="AH10" s="155">
        <v>0</v>
      </c>
      <c r="AI10" s="155">
        <v>0</v>
      </c>
      <c r="AJ10" s="161">
        <v>0</v>
      </c>
      <c r="AK10" s="160">
        <v>0</v>
      </c>
      <c r="AL10" s="155">
        <v>0</v>
      </c>
      <c r="AM10" s="155">
        <v>0</v>
      </c>
      <c r="AN10" s="155">
        <v>0</v>
      </c>
      <c r="AO10" s="155">
        <v>0</v>
      </c>
      <c r="AP10" s="155">
        <v>0</v>
      </c>
      <c r="AQ10" s="161">
        <v>0</v>
      </c>
      <c r="AR10" s="160">
        <v>0</v>
      </c>
      <c r="AS10" s="155">
        <v>4459.79</v>
      </c>
      <c r="AT10" s="155">
        <v>0</v>
      </c>
      <c r="AU10" s="155">
        <v>0</v>
      </c>
      <c r="AV10" s="155">
        <v>0</v>
      </c>
      <c r="AW10" s="155">
        <v>0</v>
      </c>
      <c r="AX10" s="161">
        <v>0</v>
      </c>
      <c r="AY10" s="160">
        <v>0</v>
      </c>
      <c r="AZ10" s="155">
        <v>0</v>
      </c>
      <c r="BA10" s="155">
        <v>0</v>
      </c>
      <c r="BB10" s="155">
        <v>0</v>
      </c>
      <c r="BC10" s="155">
        <v>0</v>
      </c>
      <c r="BD10" s="155">
        <v>0</v>
      </c>
      <c r="BE10" s="161">
        <v>0</v>
      </c>
      <c r="BF10" s="160">
        <v>0</v>
      </c>
      <c r="BG10" s="155">
        <v>4459.79</v>
      </c>
      <c r="BH10" s="155">
        <v>0</v>
      </c>
      <c r="BI10" s="155">
        <v>0</v>
      </c>
      <c r="BJ10" s="155">
        <v>0</v>
      </c>
      <c r="BK10" s="155">
        <v>0</v>
      </c>
      <c r="BL10" s="186">
        <v>0</v>
      </c>
      <c r="BM10" s="160">
        <f t="shared" si="6"/>
        <v>0</v>
      </c>
      <c r="BN10" s="155">
        <f t="shared" si="0"/>
        <v>4.4597899999999999</v>
      </c>
      <c r="BO10" s="155">
        <f t="shared" si="1"/>
        <v>0</v>
      </c>
      <c r="BP10" s="155">
        <f t="shared" si="2"/>
        <v>0</v>
      </c>
      <c r="BQ10" s="155">
        <f t="shared" si="3"/>
        <v>0</v>
      </c>
      <c r="BR10" s="155">
        <f t="shared" si="4"/>
        <v>0</v>
      </c>
      <c r="BS10" s="186">
        <f t="shared" si="5"/>
        <v>0</v>
      </c>
    </row>
    <row r="11" spans="1:71" x14ac:dyDescent="0.3">
      <c r="A11" s="184" t="s">
        <v>155</v>
      </c>
      <c r="B11" s="156">
        <v>0</v>
      </c>
      <c r="C11" s="142">
        <v>0</v>
      </c>
      <c r="D11" s="142">
        <v>0</v>
      </c>
      <c r="E11" s="142">
        <v>0</v>
      </c>
      <c r="F11" s="142">
        <v>0</v>
      </c>
      <c r="G11" s="142">
        <v>0</v>
      </c>
      <c r="H11" s="157">
        <v>0</v>
      </c>
      <c r="I11" s="156">
        <v>0</v>
      </c>
      <c r="J11" s="142">
        <v>0</v>
      </c>
      <c r="K11" s="142">
        <v>0</v>
      </c>
      <c r="L11" s="142">
        <v>0</v>
      </c>
      <c r="M11" s="142">
        <v>0</v>
      </c>
      <c r="N11" s="142">
        <v>0</v>
      </c>
      <c r="O11" s="157">
        <v>0</v>
      </c>
      <c r="P11" s="156">
        <v>0</v>
      </c>
      <c r="Q11" s="142">
        <v>0</v>
      </c>
      <c r="R11" s="142">
        <v>12.2</v>
      </c>
      <c r="S11" s="142">
        <v>0</v>
      </c>
      <c r="T11" s="142">
        <v>0</v>
      </c>
      <c r="U11" s="142">
        <v>0</v>
      </c>
      <c r="V11" s="157">
        <v>0</v>
      </c>
      <c r="W11" s="156">
        <v>0</v>
      </c>
      <c r="X11" s="142">
        <v>0</v>
      </c>
      <c r="Y11" s="142">
        <v>0</v>
      </c>
      <c r="Z11" s="142">
        <v>0</v>
      </c>
      <c r="AA11" s="142">
        <v>0</v>
      </c>
      <c r="AB11" s="142">
        <v>0</v>
      </c>
      <c r="AC11" s="157">
        <v>0</v>
      </c>
      <c r="AD11" s="156">
        <v>0</v>
      </c>
      <c r="AE11" s="142">
        <v>10640.72294</v>
      </c>
      <c r="AF11" s="142">
        <v>0</v>
      </c>
      <c r="AG11" s="142">
        <v>0</v>
      </c>
      <c r="AH11" s="142">
        <v>0</v>
      </c>
      <c r="AI11" s="142">
        <v>0</v>
      </c>
      <c r="AJ11" s="157">
        <v>0</v>
      </c>
      <c r="AK11" s="156">
        <v>0</v>
      </c>
      <c r="AL11" s="142">
        <v>0</v>
      </c>
      <c r="AM11" s="142">
        <v>0</v>
      </c>
      <c r="AN11" s="142">
        <v>0</v>
      </c>
      <c r="AO11" s="142">
        <v>0</v>
      </c>
      <c r="AP11" s="142">
        <v>0</v>
      </c>
      <c r="AQ11" s="157">
        <v>0</v>
      </c>
      <c r="AR11" s="156">
        <v>0</v>
      </c>
      <c r="AS11" s="142">
        <v>1289</v>
      </c>
      <c r="AT11" s="142">
        <v>0</v>
      </c>
      <c r="AU11" s="142">
        <v>0</v>
      </c>
      <c r="AV11" s="142">
        <v>0</v>
      </c>
      <c r="AW11" s="142">
        <v>0</v>
      </c>
      <c r="AX11" s="157">
        <v>0</v>
      </c>
      <c r="AY11" s="156">
        <v>0</v>
      </c>
      <c r="AZ11" s="142">
        <v>0</v>
      </c>
      <c r="BA11" s="142">
        <v>0</v>
      </c>
      <c r="BB11" s="142">
        <v>0</v>
      </c>
      <c r="BC11" s="142">
        <v>0</v>
      </c>
      <c r="BD11" s="142">
        <v>0</v>
      </c>
      <c r="BE11" s="157">
        <v>0</v>
      </c>
      <c r="BF11" s="156">
        <v>0</v>
      </c>
      <c r="BG11" s="142">
        <v>11929.72294</v>
      </c>
      <c r="BH11" s="142">
        <v>12.2</v>
      </c>
      <c r="BI11" s="142">
        <v>0</v>
      </c>
      <c r="BJ11" s="142">
        <v>0</v>
      </c>
      <c r="BK11" s="142">
        <v>0</v>
      </c>
      <c r="BL11" s="143">
        <v>0</v>
      </c>
      <c r="BM11" s="156">
        <f t="shared" si="6"/>
        <v>0</v>
      </c>
      <c r="BN11" s="142">
        <f t="shared" si="0"/>
        <v>11.92972294</v>
      </c>
      <c r="BO11" s="142">
        <f t="shared" si="1"/>
        <v>1.2199999999999999E-2</v>
      </c>
      <c r="BP11" s="142">
        <f t="shared" si="2"/>
        <v>0</v>
      </c>
      <c r="BQ11" s="142">
        <f t="shared" si="3"/>
        <v>0</v>
      </c>
      <c r="BR11" s="142">
        <f t="shared" si="4"/>
        <v>0</v>
      </c>
      <c r="BS11" s="143">
        <f t="shared" si="5"/>
        <v>0</v>
      </c>
    </row>
    <row r="12" spans="1:71" x14ac:dyDescent="0.3">
      <c r="A12" s="185" t="s">
        <v>342</v>
      </c>
      <c r="B12" s="160">
        <v>0</v>
      </c>
      <c r="C12" s="155">
        <v>0</v>
      </c>
      <c r="D12" s="155">
        <v>0</v>
      </c>
      <c r="E12" s="155">
        <v>0</v>
      </c>
      <c r="F12" s="155">
        <v>0</v>
      </c>
      <c r="G12" s="155">
        <v>0</v>
      </c>
      <c r="H12" s="161">
        <v>0</v>
      </c>
      <c r="I12" s="160">
        <v>0</v>
      </c>
      <c r="J12" s="155">
        <v>0</v>
      </c>
      <c r="K12" s="155">
        <v>0</v>
      </c>
      <c r="L12" s="155">
        <v>0</v>
      </c>
      <c r="M12" s="155">
        <v>0</v>
      </c>
      <c r="N12" s="155">
        <v>0</v>
      </c>
      <c r="O12" s="161">
        <v>0</v>
      </c>
      <c r="P12" s="160">
        <v>0</v>
      </c>
      <c r="Q12" s="155">
        <v>0</v>
      </c>
      <c r="R12" s="155">
        <v>0</v>
      </c>
      <c r="S12" s="155">
        <v>0</v>
      </c>
      <c r="T12" s="155">
        <v>0</v>
      </c>
      <c r="U12" s="155">
        <v>0</v>
      </c>
      <c r="V12" s="161">
        <v>0</v>
      </c>
      <c r="W12" s="160">
        <v>0</v>
      </c>
      <c r="X12" s="155">
        <v>0</v>
      </c>
      <c r="Y12" s="155">
        <v>0</v>
      </c>
      <c r="Z12" s="155">
        <v>0</v>
      </c>
      <c r="AA12" s="155">
        <v>0</v>
      </c>
      <c r="AB12" s="155">
        <v>0</v>
      </c>
      <c r="AC12" s="161">
        <v>0</v>
      </c>
      <c r="AD12" s="160">
        <v>0</v>
      </c>
      <c r="AE12" s="155">
        <v>0</v>
      </c>
      <c r="AF12" s="155">
        <v>0</v>
      </c>
      <c r="AG12" s="155">
        <v>0</v>
      </c>
      <c r="AH12" s="155">
        <v>0</v>
      </c>
      <c r="AI12" s="155">
        <v>0</v>
      </c>
      <c r="AJ12" s="161">
        <v>0</v>
      </c>
      <c r="AK12" s="160">
        <v>0</v>
      </c>
      <c r="AL12" s="155">
        <v>0</v>
      </c>
      <c r="AM12" s="155">
        <v>0</v>
      </c>
      <c r="AN12" s="155">
        <v>0</v>
      </c>
      <c r="AO12" s="155">
        <v>0</v>
      </c>
      <c r="AP12" s="155">
        <v>0</v>
      </c>
      <c r="AQ12" s="161">
        <v>0</v>
      </c>
      <c r="AR12" s="160">
        <v>0</v>
      </c>
      <c r="AS12" s="155">
        <v>2</v>
      </c>
      <c r="AT12" s="155">
        <v>0</v>
      </c>
      <c r="AU12" s="155">
        <v>0</v>
      </c>
      <c r="AV12" s="155">
        <v>0</v>
      </c>
      <c r="AW12" s="155">
        <v>0</v>
      </c>
      <c r="AX12" s="161">
        <v>0</v>
      </c>
      <c r="AY12" s="160">
        <v>0</v>
      </c>
      <c r="AZ12" s="155">
        <v>0</v>
      </c>
      <c r="BA12" s="155">
        <v>0</v>
      </c>
      <c r="BB12" s="155">
        <v>0</v>
      </c>
      <c r="BC12" s="155">
        <v>0</v>
      </c>
      <c r="BD12" s="155">
        <v>0</v>
      </c>
      <c r="BE12" s="161">
        <v>0</v>
      </c>
      <c r="BF12" s="160">
        <v>0</v>
      </c>
      <c r="BG12" s="155">
        <v>2</v>
      </c>
      <c r="BH12" s="155">
        <v>0</v>
      </c>
      <c r="BI12" s="155">
        <v>0</v>
      </c>
      <c r="BJ12" s="155">
        <v>0</v>
      </c>
      <c r="BK12" s="155">
        <v>0</v>
      </c>
      <c r="BL12" s="186">
        <v>0</v>
      </c>
      <c r="BM12" s="160">
        <f t="shared" si="6"/>
        <v>0</v>
      </c>
      <c r="BN12" s="155">
        <f t="shared" si="0"/>
        <v>2E-3</v>
      </c>
      <c r="BO12" s="155">
        <f t="shared" si="1"/>
        <v>0</v>
      </c>
      <c r="BP12" s="155">
        <f t="shared" si="2"/>
        <v>0</v>
      </c>
      <c r="BQ12" s="155">
        <f t="shared" si="3"/>
        <v>0</v>
      </c>
      <c r="BR12" s="155">
        <f t="shared" si="4"/>
        <v>0</v>
      </c>
      <c r="BS12" s="186">
        <f t="shared" si="5"/>
        <v>0</v>
      </c>
    </row>
    <row r="13" spans="1:71" x14ac:dyDescent="0.3">
      <c r="A13" s="184" t="s">
        <v>156</v>
      </c>
      <c r="B13" s="156">
        <v>0</v>
      </c>
      <c r="C13" s="142">
        <v>0</v>
      </c>
      <c r="D13" s="142">
        <v>0</v>
      </c>
      <c r="E13" s="142">
        <v>0</v>
      </c>
      <c r="F13" s="142">
        <v>0</v>
      </c>
      <c r="G13" s="142">
        <v>0</v>
      </c>
      <c r="H13" s="157">
        <v>0</v>
      </c>
      <c r="I13" s="156">
        <v>0</v>
      </c>
      <c r="J13" s="142">
        <v>0</v>
      </c>
      <c r="K13" s="142">
        <v>0</v>
      </c>
      <c r="L13" s="142">
        <v>0</v>
      </c>
      <c r="M13" s="142">
        <v>0</v>
      </c>
      <c r="N13" s="142">
        <v>0</v>
      </c>
      <c r="O13" s="157">
        <v>0</v>
      </c>
      <c r="P13" s="156">
        <v>0</v>
      </c>
      <c r="Q13" s="142">
        <v>0</v>
      </c>
      <c r="R13" s="142">
        <v>17.937999999999999</v>
      </c>
      <c r="S13" s="142">
        <v>0</v>
      </c>
      <c r="T13" s="142">
        <v>0</v>
      </c>
      <c r="U13" s="142">
        <v>0</v>
      </c>
      <c r="V13" s="157">
        <v>0</v>
      </c>
      <c r="W13" s="156">
        <v>0</v>
      </c>
      <c r="X13" s="142">
        <v>0</v>
      </c>
      <c r="Y13" s="142">
        <v>0</v>
      </c>
      <c r="Z13" s="142">
        <v>0</v>
      </c>
      <c r="AA13" s="142">
        <v>0</v>
      </c>
      <c r="AB13" s="142">
        <v>0</v>
      </c>
      <c r="AC13" s="157">
        <v>0</v>
      </c>
      <c r="AD13" s="156">
        <v>0</v>
      </c>
      <c r="AE13" s="142">
        <v>0</v>
      </c>
      <c r="AF13" s="142">
        <v>0</v>
      </c>
      <c r="AG13" s="142">
        <v>0</v>
      </c>
      <c r="AH13" s="142">
        <v>0</v>
      </c>
      <c r="AI13" s="142">
        <v>0</v>
      </c>
      <c r="AJ13" s="157">
        <v>0</v>
      </c>
      <c r="AK13" s="156">
        <v>0</v>
      </c>
      <c r="AL13" s="142">
        <v>0</v>
      </c>
      <c r="AM13" s="142">
        <v>0</v>
      </c>
      <c r="AN13" s="142">
        <v>0</v>
      </c>
      <c r="AO13" s="142">
        <v>0</v>
      </c>
      <c r="AP13" s="142">
        <v>0</v>
      </c>
      <c r="AQ13" s="157">
        <v>0</v>
      </c>
      <c r="AR13" s="156">
        <v>0</v>
      </c>
      <c r="AS13" s="142">
        <v>0</v>
      </c>
      <c r="AT13" s="142">
        <v>0</v>
      </c>
      <c r="AU13" s="142">
        <v>0</v>
      </c>
      <c r="AV13" s="142">
        <v>0</v>
      </c>
      <c r="AW13" s="142">
        <v>0</v>
      </c>
      <c r="AX13" s="157">
        <v>0</v>
      </c>
      <c r="AY13" s="156">
        <v>0</v>
      </c>
      <c r="AZ13" s="142">
        <v>0</v>
      </c>
      <c r="BA13" s="142">
        <v>0</v>
      </c>
      <c r="BB13" s="142">
        <v>0</v>
      </c>
      <c r="BC13" s="142">
        <v>0</v>
      </c>
      <c r="BD13" s="142">
        <v>0</v>
      </c>
      <c r="BE13" s="157">
        <v>0</v>
      </c>
      <c r="BF13" s="156">
        <v>0</v>
      </c>
      <c r="BG13" s="142">
        <v>0</v>
      </c>
      <c r="BH13" s="142">
        <v>17.937999999999999</v>
      </c>
      <c r="BI13" s="142">
        <v>0</v>
      </c>
      <c r="BJ13" s="142">
        <v>0</v>
      </c>
      <c r="BK13" s="142">
        <v>0</v>
      </c>
      <c r="BL13" s="143">
        <v>0</v>
      </c>
      <c r="BM13" s="156">
        <f t="shared" si="6"/>
        <v>0</v>
      </c>
      <c r="BN13" s="142">
        <f t="shared" si="0"/>
        <v>0</v>
      </c>
      <c r="BO13" s="142">
        <f t="shared" si="1"/>
        <v>1.7937999999999999E-2</v>
      </c>
      <c r="BP13" s="142">
        <f t="shared" si="2"/>
        <v>0</v>
      </c>
      <c r="BQ13" s="142">
        <f t="shared" si="3"/>
        <v>0</v>
      </c>
      <c r="BR13" s="142">
        <f t="shared" si="4"/>
        <v>0</v>
      </c>
      <c r="BS13" s="143">
        <f t="shared" si="5"/>
        <v>0</v>
      </c>
    </row>
    <row r="14" spans="1:71" x14ac:dyDescent="0.3">
      <c r="A14" s="185" t="s">
        <v>157</v>
      </c>
      <c r="B14" s="160">
        <v>0</v>
      </c>
      <c r="C14" s="155">
        <v>0</v>
      </c>
      <c r="D14" s="155">
        <v>0</v>
      </c>
      <c r="E14" s="155">
        <v>0</v>
      </c>
      <c r="F14" s="155">
        <v>0</v>
      </c>
      <c r="G14" s="155">
        <v>0</v>
      </c>
      <c r="H14" s="161">
        <v>0</v>
      </c>
      <c r="I14" s="160">
        <v>0</v>
      </c>
      <c r="J14" s="155">
        <v>0</v>
      </c>
      <c r="K14" s="155">
        <v>0</v>
      </c>
      <c r="L14" s="155">
        <v>0</v>
      </c>
      <c r="M14" s="155">
        <v>0</v>
      </c>
      <c r="N14" s="155">
        <v>0</v>
      </c>
      <c r="O14" s="161">
        <v>0</v>
      </c>
      <c r="P14" s="160">
        <v>0</v>
      </c>
      <c r="Q14" s="155">
        <v>104.157</v>
      </c>
      <c r="R14" s="155">
        <v>346.399</v>
      </c>
      <c r="S14" s="155">
        <v>0</v>
      </c>
      <c r="T14" s="155">
        <v>0</v>
      </c>
      <c r="U14" s="155">
        <v>0</v>
      </c>
      <c r="V14" s="161">
        <v>0</v>
      </c>
      <c r="W14" s="160">
        <v>0</v>
      </c>
      <c r="X14" s="155">
        <v>0</v>
      </c>
      <c r="Y14" s="155">
        <v>0</v>
      </c>
      <c r="Z14" s="155">
        <v>0</v>
      </c>
      <c r="AA14" s="155">
        <v>0</v>
      </c>
      <c r="AB14" s="155">
        <v>0</v>
      </c>
      <c r="AC14" s="161">
        <v>0</v>
      </c>
      <c r="AD14" s="160">
        <v>39.315803000000002</v>
      </c>
      <c r="AE14" s="155">
        <v>5917.0110349999995</v>
      </c>
      <c r="AF14" s="155">
        <v>0</v>
      </c>
      <c r="AG14" s="155">
        <v>0</v>
      </c>
      <c r="AH14" s="155">
        <v>0</v>
      </c>
      <c r="AI14" s="155">
        <v>0</v>
      </c>
      <c r="AJ14" s="161">
        <v>0</v>
      </c>
      <c r="AK14" s="160">
        <v>0</v>
      </c>
      <c r="AL14" s="155">
        <v>548.70713000000001</v>
      </c>
      <c r="AM14" s="155">
        <v>0</v>
      </c>
      <c r="AN14" s="155">
        <v>0</v>
      </c>
      <c r="AO14" s="155">
        <v>0</v>
      </c>
      <c r="AP14" s="155">
        <v>0</v>
      </c>
      <c r="AQ14" s="161">
        <v>0</v>
      </c>
      <c r="AR14" s="160">
        <v>0</v>
      </c>
      <c r="AS14" s="155">
        <v>2178.0100000000002</v>
      </c>
      <c r="AT14" s="155">
        <v>0</v>
      </c>
      <c r="AU14" s="155">
        <v>0</v>
      </c>
      <c r="AV14" s="155">
        <v>0.6</v>
      </c>
      <c r="AW14" s="155">
        <v>0</v>
      </c>
      <c r="AX14" s="161">
        <v>0</v>
      </c>
      <c r="AY14" s="160">
        <v>0</v>
      </c>
      <c r="AZ14" s="155">
        <v>0</v>
      </c>
      <c r="BA14" s="155">
        <v>0</v>
      </c>
      <c r="BB14" s="155">
        <v>0</v>
      </c>
      <c r="BC14" s="155">
        <v>0</v>
      </c>
      <c r="BD14" s="155">
        <v>0</v>
      </c>
      <c r="BE14" s="161">
        <v>0</v>
      </c>
      <c r="BF14" s="160">
        <v>39.315803000000002</v>
      </c>
      <c r="BG14" s="155">
        <v>8747.8851649999997</v>
      </c>
      <c r="BH14" s="155">
        <v>346.399</v>
      </c>
      <c r="BI14" s="155">
        <v>0</v>
      </c>
      <c r="BJ14" s="155">
        <v>0.6</v>
      </c>
      <c r="BK14" s="155">
        <v>0</v>
      </c>
      <c r="BL14" s="186">
        <v>0</v>
      </c>
      <c r="BM14" s="160">
        <f t="shared" si="6"/>
        <v>3.9315803000000003E-2</v>
      </c>
      <c r="BN14" s="155">
        <f t="shared" si="0"/>
        <v>8.7478851649999996</v>
      </c>
      <c r="BO14" s="155">
        <f t="shared" si="1"/>
        <v>0.34639900000000001</v>
      </c>
      <c r="BP14" s="155">
        <f t="shared" si="2"/>
        <v>0</v>
      </c>
      <c r="BQ14" s="155">
        <f t="shared" si="3"/>
        <v>5.9999999999999995E-4</v>
      </c>
      <c r="BR14" s="155">
        <f t="shared" si="4"/>
        <v>0</v>
      </c>
      <c r="BS14" s="186">
        <f t="shared" si="5"/>
        <v>0</v>
      </c>
    </row>
    <row r="15" spans="1:71" x14ac:dyDescent="0.3">
      <c r="A15" s="184" t="s">
        <v>158</v>
      </c>
      <c r="B15" s="156">
        <v>0</v>
      </c>
      <c r="C15" s="142">
        <v>0</v>
      </c>
      <c r="D15" s="142">
        <v>0</v>
      </c>
      <c r="E15" s="142">
        <v>0</v>
      </c>
      <c r="F15" s="142">
        <v>0</v>
      </c>
      <c r="G15" s="142">
        <v>0</v>
      </c>
      <c r="H15" s="157">
        <v>0</v>
      </c>
      <c r="I15" s="156">
        <v>0</v>
      </c>
      <c r="J15" s="142">
        <v>0</v>
      </c>
      <c r="K15" s="142">
        <v>0</v>
      </c>
      <c r="L15" s="142">
        <v>0</v>
      </c>
      <c r="M15" s="142">
        <v>0</v>
      </c>
      <c r="N15" s="142">
        <v>0</v>
      </c>
      <c r="O15" s="157">
        <v>0</v>
      </c>
      <c r="P15" s="156">
        <v>0</v>
      </c>
      <c r="Q15" s="142">
        <v>0</v>
      </c>
      <c r="R15" s="142">
        <v>0</v>
      </c>
      <c r="S15" s="142">
        <v>0</v>
      </c>
      <c r="T15" s="142">
        <v>0</v>
      </c>
      <c r="U15" s="142">
        <v>0</v>
      </c>
      <c r="V15" s="157">
        <v>0</v>
      </c>
      <c r="W15" s="156">
        <v>0</v>
      </c>
      <c r="X15" s="142">
        <v>0</v>
      </c>
      <c r="Y15" s="142">
        <v>0</v>
      </c>
      <c r="Z15" s="142">
        <v>0</v>
      </c>
      <c r="AA15" s="142">
        <v>0</v>
      </c>
      <c r="AB15" s="142">
        <v>0</v>
      </c>
      <c r="AC15" s="157">
        <v>0</v>
      </c>
      <c r="AD15" s="156">
        <v>0</v>
      </c>
      <c r="AE15" s="142">
        <v>312.85901999999999</v>
      </c>
      <c r="AF15" s="142">
        <v>0</v>
      </c>
      <c r="AG15" s="142">
        <v>0</v>
      </c>
      <c r="AH15" s="142">
        <v>0</v>
      </c>
      <c r="AI15" s="142">
        <v>0</v>
      </c>
      <c r="AJ15" s="157">
        <v>0</v>
      </c>
      <c r="AK15" s="156">
        <v>0</v>
      </c>
      <c r="AL15" s="142">
        <v>0</v>
      </c>
      <c r="AM15" s="142">
        <v>0</v>
      </c>
      <c r="AN15" s="142">
        <v>0</v>
      </c>
      <c r="AO15" s="142">
        <v>0</v>
      </c>
      <c r="AP15" s="142">
        <v>0</v>
      </c>
      <c r="AQ15" s="157">
        <v>0</v>
      </c>
      <c r="AR15" s="156">
        <v>0</v>
      </c>
      <c r="AS15" s="142">
        <v>529</v>
      </c>
      <c r="AT15" s="142">
        <v>41.18</v>
      </c>
      <c r="AU15" s="142">
        <v>0</v>
      </c>
      <c r="AV15" s="142">
        <v>0</v>
      </c>
      <c r="AW15" s="142">
        <v>0</v>
      </c>
      <c r="AX15" s="157">
        <v>0</v>
      </c>
      <c r="AY15" s="156">
        <v>0</v>
      </c>
      <c r="AZ15" s="142">
        <v>0</v>
      </c>
      <c r="BA15" s="142">
        <v>0</v>
      </c>
      <c r="BB15" s="142">
        <v>0</v>
      </c>
      <c r="BC15" s="142">
        <v>0</v>
      </c>
      <c r="BD15" s="142">
        <v>0</v>
      </c>
      <c r="BE15" s="157">
        <v>0</v>
      </c>
      <c r="BF15" s="156">
        <v>0</v>
      </c>
      <c r="BG15" s="142">
        <v>841.85901999999999</v>
      </c>
      <c r="BH15" s="142">
        <v>41.18</v>
      </c>
      <c r="BI15" s="142">
        <v>0</v>
      </c>
      <c r="BJ15" s="142">
        <v>0</v>
      </c>
      <c r="BK15" s="142">
        <v>0</v>
      </c>
      <c r="BL15" s="143">
        <v>0</v>
      </c>
      <c r="BM15" s="156">
        <f t="shared" si="6"/>
        <v>0</v>
      </c>
      <c r="BN15" s="142">
        <f t="shared" si="0"/>
        <v>0.84185902000000001</v>
      </c>
      <c r="BO15" s="142">
        <f t="shared" si="1"/>
        <v>4.1180000000000001E-2</v>
      </c>
      <c r="BP15" s="142">
        <f t="shared" si="2"/>
        <v>0</v>
      </c>
      <c r="BQ15" s="142">
        <f t="shared" si="3"/>
        <v>0</v>
      </c>
      <c r="BR15" s="142">
        <f t="shared" si="4"/>
        <v>0</v>
      </c>
      <c r="BS15" s="143">
        <f t="shared" si="5"/>
        <v>0</v>
      </c>
    </row>
    <row r="16" spans="1:71" x14ac:dyDescent="0.3">
      <c r="A16" s="185" t="s">
        <v>159</v>
      </c>
      <c r="B16" s="160">
        <v>0</v>
      </c>
      <c r="C16" s="155">
        <v>0</v>
      </c>
      <c r="D16" s="155">
        <v>0</v>
      </c>
      <c r="E16" s="155">
        <v>0</v>
      </c>
      <c r="F16" s="155">
        <v>0</v>
      </c>
      <c r="G16" s="155">
        <v>0</v>
      </c>
      <c r="H16" s="161">
        <v>0</v>
      </c>
      <c r="I16" s="160">
        <v>0</v>
      </c>
      <c r="J16" s="155">
        <v>0</v>
      </c>
      <c r="K16" s="155">
        <v>0</v>
      </c>
      <c r="L16" s="155">
        <v>0</v>
      </c>
      <c r="M16" s="155">
        <v>0</v>
      </c>
      <c r="N16" s="155">
        <v>0</v>
      </c>
      <c r="O16" s="161">
        <v>0</v>
      </c>
      <c r="P16" s="160">
        <v>0</v>
      </c>
      <c r="Q16" s="155">
        <v>0</v>
      </c>
      <c r="R16" s="155">
        <v>31.626999999999999</v>
      </c>
      <c r="S16" s="155">
        <v>0</v>
      </c>
      <c r="T16" s="155">
        <v>0</v>
      </c>
      <c r="U16" s="155">
        <v>0</v>
      </c>
      <c r="V16" s="161">
        <v>0</v>
      </c>
      <c r="W16" s="160">
        <v>0</v>
      </c>
      <c r="X16" s="155">
        <v>0</v>
      </c>
      <c r="Y16" s="155">
        <v>0</v>
      </c>
      <c r="Z16" s="155">
        <v>0</v>
      </c>
      <c r="AA16" s="155">
        <v>0</v>
      </c>
      <c r="AB16" s="155">
        <v>0</v>
      </c>
      <c r="AC16" s="161">
        <v>0</v>
      </c>
      <c r="AD16" s="160">
        <v>0</v>
      </c>
      <c r="AE16" s="155">
        <v>0</v>
      </c>
      <c r="AF16" s="155">
        <v>0</v>
      </c>
      <c r="AG16" s="155">
        <v>0</v>
      </c>
      <c r="AH16" s="155">
        <v>0</v>
      </c>
      <c r="AI16" s="155">
        <v>0</v>
      </c>
      <c r="AJ16" s="161">
        <v>0</v>
      </c>
      <c r="AK16" s="160">
        <v>0</v>
      </c>
      <c r="AL16" s="155">
        <v>0</v>
      </c>
      <c r="AM16" s="155">
        <v>0</v>
      </c>
      <c r="AN16" s="155">
        <v>0</v>
      </c>
      <c r="AO16" s="155">
        <v>0</v>
      </c>
      <c r="AP16" s="155">
        <v>0</v>
      </c>
      <c r="AQ16" s="161">
        <v>0</v>
      </c>
      <c r="AR16" s="160">
        <v>0</v>
      </c>
      <c r="AS16" s="155">
        <v>49</v>
      </c>
      <c r="AT16" s="155">
        <v>5.05</v>
      </c>
      <c r="AU16" s="155">
        <v>0</v>
      </c>
      <c r="AV16" s="155">
        <v>0</v>
      </c>
      <c r="AW16" s="155">
        <v>0</v>
      </c>
      <c r="AX16" s="161">
        <v>0</v>
      </c>
      <c r="AY16" s="160">
        <v>0</v>
      </c>
      <c r="AZ16" s="155">
        <v>0</v>
      </c>
      <c r="BA16" s="155">
        <v>0</v>
      </c>
      <c r="BB16" s="155">
        <v>0</v>
      </c>
      <c r="BC16" s="155">
        <v>0</v>
      </c>
      <c r="BD16" s="155">
        <v>0</v>
      </c>
      <c r="BE16" s="161">
        <v>0</v>
      </c>
      <c r="BF16" s="160">
        <v>0</v>
      </c>
      <c r="BG16" s="155">
        <v>49</v>
      </c>
      <c r="BH16" s="155">
        <v>36.677</v>
      </c>
      <c r="BI16" s="155">
        <v>0</v>
      </c>
      <c r="BJ16" s="155">
        <v>0</v>
      </c>
      <c r="BK16" s="155">
        <v>0</v>
      </c>
      <c r="BL16" s="186">
        <v>0</v>
      </c>
      <c r="BM16" s="160">
        <f t="shared" si="6"/>
        <v>0</v>
      </c>
      <c r="BN16" s="155">
        <f t="shared" si="0"/>
        <v>4.9000000000000002E-2</v>
      </c>
      <c r="BO16" s="155">
        <f t="shared" si="1"/>
        <v>3.6677000000000001E-2</v>
      </c>
      <c r="BP16" s="155">
        <f t="shared" si="2"/>
        <v>0</v>
      </c>
      <c r="BQ16" s="155">
        <f t="shared" si="3"/>
        <v>0</v>
      </c>
      <c r="BR16" s="155">
        <f t="shared" si="4"/>
        <v>0</v>
      </c>
      <c r="BS16" s="186">
        <f t="shared" si="5"/>
        <v>0</v>
      </c>
    </row>
    <row r="17" spans="1:71" x14ac:dyDescent="0.3">
      <c r="A17" s="184" t="s">
        <v>160</v>
      </c>
      <c r="B17" s="156">
        <v>0</v>
      </c>
      <c r="C17" s="142">
        <v>0</v>
      </c>
      <c r="D17" s="142">
        <v>0</v>
      </c>
      <c r="E17" s="142">
        <v>0</v>
      </c>
      <c r="F17" s="142">
        <v>0</v>
      </c>
      <c r="G17" s="142">
        <v>0</v>
      </c>
      <c r="H17" s="157">
        <v>0</v>
      </c>
      <c r="I17" s="156">
        <v>0</v>
      </c>
      <c r="J17" s="142">
        <v>0</v>
      </c>
      <c r="K17" s="142">
        <v>0</v>
      </c>
      <c r="L17" s="142">
        <v>0</v>
      </c>
      <c r="M17" s="142">
        <v>0</v>
      </c>
      <c r="N17" s="142">
        <v>0</v>
      </c>
      <c r="O17" s="157">
        <v>0</v>
      </c>
      <c r="P17" s="156">
        <v>0</v>
      </c>
      <c r="Q17" s="142">
        <v>0</v>
      </c>
      <c r="R17" s="142">
        <v>0</v>
      </c>
      <c r="S17" s="142">
        <v>0</v>
      </c>
      <c r="T17" s="142">
        <v>0</v>
      </c>
      <c r="U17" s="142">
        <v>0</v>
      </c>
      <c r="V17" s="157">
        <v>0</v>
      </c>
      <c r="W17" s="156">
        <v>0</v>
      </c>
      <c r="X17" s="142">
        <v>0</v>
      </c>
      <c r="Y17" s="142">
        <v>0</v>
      </c>
      <c r="Z17" s="142">
        <v>0</v>
      </c>
      <c r="AA17" s="142">
        <v>0</v>
      </c>
      <c r="AB17" s="142">
        <v>0</v>
      </c>
      <c r="AC17" s="157">
        <v>0</v>
      </c>
      <c r="AD17" s="156">
        <v>0</v>
      </c>
      <c r="AE17" s="142">
        <v>1075.1262200000001</v>
      </c>
      <c r="AF17" s="142">
        <v>0</v>
      </c>
      <c r="AG17" s="142">
        <v>0</v>
      </c>
      <c r="AH17" s="142">
        <v>0</v>
      </c>
      <c r="AI17" s="142">
        <v>0</v>
      </c>
      <c r="AJ17" s="157">
        <v>0</v>
      </c>
      <c r="AK17" s="156">
        <v>0</v>
      </c>
      <c r="AL17" s="142">
        <v>0</v>
      </c>
      <c r="AM17" s="142">
        <v>0</v>
      </c>
      <c r="AN17" s="142">
        <v>0</v>
      </c>
      <c r="AO17" s="142">
        <v>0</v>
      </c>
      <c r="AP17" s="142">
        <v>0</v>
      </c>
      <c r="AQ17" s="157">
        <v>0</v>
      </c>
      <c r="AR17" s="156">
        <v>0</v>
      </c>
      <c r="AS17" s="142">
        <v>0</v>
      </c>
      <c r="AT17" s="142">
        <v>0</v>
      </c>
      <c r="AU17" s="142">
        <v>0</v>
      </c>
      <c r="AV17" s="142">
        <v>0</v>
      </c>
      <c r="AW17" s="142">
        <v>0</v>
      </c>
      <c r="AX17" s="157">
        <v>0</v>
      </c>
      <c r="AY17" s="156">
        <v>0</v>
      </c>
      <c r="AZ17" s="142">
        <v>0</v>
      </c>
      <c r="BA17" s="142">
        <v>0</v>
      </c>
      <c r="BB17" s="142">
        <v>0</v>
      </c>
      <c r="BC17" s="142">
        <v>0</v>
      </c>
      <c r="BD17" s="142">
        <v>0</v>
      </c>
      <c r="BE17" s="157">
        <v>0</v>
      </c>
      <c r="BF17" s="156">
        <v>0</v>
      </c>
      <c r="BG17" s="142">
        <v>1075.1262200000001</v>
      </c>
      <c r="BH17" s="142">
        <v>0</v>
      </c>
      <c r="BI17" s="142">
        <v>0</v>
      </c>
      <c r="BJ17" s="142">
        <v>0</v>
      </c>
      <c r="BK17" s="142">
        <v>0</v>
      </c>
      <c r="BL17" s="143">
        <v>0</v>
      </c>
      <c r="BM17" s="156">
        <f t="shared" si="6"/>
        <v>0</v>
      </c>
      <c r="BN17" s="142">
        <f t="shared" si="0"/>
        <v>1.07512622</v>
      </c>
      <c r="BO17" s="142">
        <f t="shared" si="1"/>
        <v>0</v>
      </c>
      <c r="BP17" s="142">
        <f t="shared" si="2"/>
        <v>0</v>
      </c>
      <c r="BQ17" s="142">
        <f t="shared" si="3"/>
        <v>0</v>
      </c>
      <c r="BR17" s="142">
        <f t="shared" si="4"/>
        <v>0</v>
      </c>
      <c r="BS17" s="143">
        <f t="shared" si="5"/>
        <v>0</v>
      </c>
    </row>
    <row r="18" spans="1:71" x14ac:dyDescent="0.3">
      <c r="A18" s="185" t="s">
        <v>161</v>
      </c>
      <c r="B18" s="160">
        <v>0</v>
      </c>
      <c r="C18" s="155">
        <v>0</v>
      </c>
      <c r="D18" s="155">
        <v>0</v>
      </c>
      <c r="E18" s="155">
        <v>0</v>
      </c>
      <c r="F18" s="155">
        <v>0</v>
      </c>
      <c r="G18" s="155">
        <v>0</v>
      </c>
      <c r="H18" s="161">
        <v>0</v>
      </c>
      <c r="I18" s="160">
        <v>0</v>
      </c>
      <c r="J18" s="155">
        <v>0</v>
      </c>
      <c r="K18" s="155">
        <v>0</v>
      </c>
      <c r="L18" s="155">
        <v>0</v>
      </c>
      <c r="M18" s="155">
        <v>0</v>
      </c>
      <c r="N18" s="155">
        <v>0</v>
      </c>
      <c r="O18" s="161">
        <v>0</v>
      </c>
      <c r="P18" s="160">
        <v>0</v>
      </c>
      <c r="Q18" s="155">
        <v>0</v>
      </c>
      <c r="R18" s="155">
        <v>0</v>
      </c>
      <c r="S18" s="155">
        <v>0</v>
      </c>
      <c r="T18" s="155">
        <v>0</v>
      </c>
      <c r="U18" s="155">
        <v>0</v>
      </c>
      <c r="V18" s="161">
        <v>0</v>
      </c>
      <c r="W18" s="160">
        <v>0</v>
      </c>
      <c r="X18" s="155">
        <v>0</v>
      </c>
      <c r="Y18" s="155">
        <v>0</v>
      </c>
      <c r="Z18" s="155">
        <v>0</v>
      </c>
      <c r="AA18" s="155">
        <v>0</v>
      </c>
      <c r="AB18" s="155">
        <v>0</v>
      </c>
      <c r="AC18" s="161">
        <v>0</v>
      </c>
      <c r="AD18" s="160">
        <v>0</v>
      </c>
      <c r="AE18" s="155">
        <v>727.33733099999972</v>
      </c>
      <c r="AF18" s="155">
        <v>0</v>
      </c>
      <c r="AG18" s="155">
        <v>0</v>
      </c>
      <c r="AH18" s="155">
        <v>0</v>
      </c>
      <c r="AI18" s="155">
        <v>0</v>
      </c>
      <c r="AJ18" s="161">
        <v>0</v>
      </c>
      <c r="AK18" s="160">
        <v>0</v>
      </c>
      <c r="AL18" s="155">
        <v>481.054646740473</v>
      </c>
      <c r="AM18" s="155">
        <v>0</v>
      </c>
      <c r="AN18" s="155">
        <v>0</v>
      </c>
      <c r="AO18" s="155">
        <v>0</v>
      </c>
      <c r="AP18" s="155">
        <v>0</v>
      </c>
      <c r="AQ18" s="161">
        <v>0</v>
      </c>
      <c r="AR18" s="160">
        <v>0</v>
      </c>
      <c r="AS18" s="155">
        <v>1623</v>
      </c>
      <c r="AT18" s="155">
        <v>0</v>
      </c>
      <c r="AU18" s="155">
        <v>0</v>
      </c>
      <c r="AV18" s="155">
        <v>0</v>
      </c>
      <c r="AW18" s="155">
        <v>0</v>
      </c>
      <c r="AX18" s="161">
        <v>0</v>
      </c>
      <c r="AY18" s="160">
        <v>0</v>
      </c>
      <c r="AZ18" s="155">
        <v>0</v>
      </c>
      <c r="BA18" s="155">
        <v>0</v>
      </c>
      <c r="BB18" s="155">
        <v>0</v>
      </c>
      <c r="BC18" s="155">
        <v>0</v>
      </c>
      <c r="BD18" s="155">
        <v>0</v>
      </c>
      <c r="BE18" s="161">
        <v>0</v>
      </c>
      <c r="BF18" s="160">
        <v>0</v>
      </c>
      <c r="BG18" s="155">
        <v>2831.3919777404726</v>
      </c>
      <c r="BH18" s="155">
        <v>0</v>
      </c>
      <c r="BI18" s="155">
        <v>0</v>
      </c>
      <c r="BJ18" s="155">
        <v>0</v>
      </c>
      <c r="BK18" s="155">
        <v>0</v>
      </c>
      <c r="BL18" s="186">
        <v>0</v>
      </c>
      <c r="BM18" s="160">
        <f t="shared" si="6"/>
        <v>0</v>
      </c>
      <c r="BN18" s="155">
        <f t="shared" si="0"/>
        <v>2.8313919777404726</v>
      </c>
      <c r="BO18" s="155">
        <f t="shared" si="1"/>
        <v>0</v>
      </c>
      <c r="BP18" s="155">
        <f t="shared" si="2"/>
        <v>0</v>
      </c>
      <c r="BQ18" s="155">
        <f t="shared" si="3"/>
        <v>0</v>
      </c>
      <c r="BR18" s="155">
        <f t="shared" si="4"/>
        <v>0</v>
      </c>
      <c r="BS18" s="186">
        <f t="shared" si="5"/>
        <v>0</v>
      </c>
    </row>
    <row r="19" spans="1:71" x14ac:dyDescent="0.3">
      <c r="A19" s="184" t="s">
        <v>162</v>
      </c>
      <c r="B19" s="156">
        <v>0</v>
      </c>
      <c r="C19" s="142">
        <v>764.19426054600001</v>
      </c>
      <c r="D19" s="142">
        <v>0</v>
      </c>
      <c r="E19" s="142">
        <v>0</v>
      </c>
      <c r="F19" s="142">
        <v>0</v>
      </c>
      <c r="G19" s="142">
        <v>0</v>
      </c>
      <c r="H19" s="157">
        <v>0</v>
      </c>
      <c r="I19" s="156">
        <v>0</v>
      </c>
      <c r="J19" s="142">
        <v>0</v>
      </c>
      <c r="K19" s="142">
        <v>0</v>
      </c>
      <c r="L19" s="142">
        <v>0</v>
      </c>
      <c r="M19" s="142">
        <v>0</v>
      </c>
      <c r="N19" s="142">
        <v>0</v>
      </c>
      <c r="O19" s="157">
        <v>0</v>
      </c>
      <c r="P19" s="156">
        <v>0</v>
      </c>
      <c r="Q19" s="142">
        <v>0</v>
      </c>
      <c r="R19" s="142">
        <v>0</v>
      </c>
      <c r="S19" s="142">
        <v>0</v>
      </c>
      <c r="T19" s="142">
        <v>0</v>
      </c>
      <c r="U19" s="142">
        <v>0</v>
      </c>
      <c r="V19" s="157">
        <v>0</v>
      </c>
      <c r="W19" s="156">
        <v>0</v>
      </c>
      <c r="X19" s="142">
        <v>0</v>
      </c>
      <c r="Y19" s="142">
        <v>0</v>
      </c>
      <c r="Z19" s="142">
        <v>0</v>
      </c>
      <c r="AA19" s="142">
        <v>0</v>
      </c>
      <c r="AB19" s="142">
        <v>0</v>
      </c>
      <c r="AC19" s="157">
        <v>0</v>
      </c>
      <c r="AD19" s="156">
        <v>0</v>
      </c>
      <c r="AE19" s="142">
        <v>901.65034000000003</v>
      </c>
      <c r="AF19" s="142">
        <v>0</v>
      </c>
      <c r="AG19" s="142">
        <v>0</v>
      </c>
      <c r="AH19" s="142">
        <v>0</v>
      </c>
      <c r="AI19" s="142">
        <v>0</v>
      </c>
      <c r="AJ19" s="157">
        <v>0</v>
      </c>
      <c r="AK19" s="156">
        <v>0</v>
      </c>
      <c r="AL19" s="142">
        <v>0</v>
      </c>
      <c r="AM19" s="142">
        <v>0</v>
      </c>
      <c r="AN19" s="142">
        <v>0</v>
      </c>
      <c r="AO19" s="142">
        <v>0</v>
      </c>
      <c r="AP19" s="142">
        <v>0</v>
      </c>
      <c r="AQ19" s="157">
        <v>0</v>
      </c>
      <c r="AR19" s="156">
        <v>0</v>
      </c>
      <c r="AS19" s="142">
        <v>0</v>
      </c>
      <c r="AT19" s="142">
        <v>0</v>
      </c>
      <c r="AU19" s="142">
        <v>0</v>
      </c>
      <c r="AV19" s="142">
        <v>0</v>
      </c>
      <c r="AW19" s="142">
        <v>0</v>
      </c>
      <c r="AX19" s="157">
        <v>0</v>
      </c>
      <c r="AY19" s="156">
        <v>0</v>
      </c>
      <c r="AZ19" s="142">
        <v>0</v>
      </c>
      <c r="BA19" s="142">
        <v>0</v>
      </c>
      <c r="BB19" s="142">
        <v>0</v>
      </c>
      <c r="BC19" s="142">
        <v>0</v>
      </c>
      <c r="BD19" s="142">
        <v>0</v>
      </c>
      <c r="BE19" s="157">
        <v>0</v>
      </c>
      <c r="BF19" s="156">
        <v>0</v>
      </c>
      <c r="BG19" s="142">
        <v>1665.844600546</v>
      </c>
      <c r="BH19" s="142">
        <v>0</v>
      </c>
      <c r="BI19" s="142">
        <v>0</v>
      </c>
      <c r="BJ19" s="142">
        <v>0</v>
      </c>
      <c r="BK19" s="142">
        <v>0</v>
      </c>
      <c r="BL19" s="143">
        <v>0</v>
      </c>
      <c r="BM19" s="156">
        <f t="shared" si="6"/>
        <v>0</v>
      </c>
      <c r="BN19" s="142">
        <f t="shared" si="0"/>
        <v>1.6658446005460001</v>
      </c>
      <c r="BO19" s="142">
        <f t="shared" si="1"/>
        <v>0</v>
      </c>
      <c r="BP19" s="142">
        <f t="shared" si="2"/>
        <v>0</v>
      </c>
      <c r="BQ19" s="142">
        <f t="shared" si="3"/>
        <v>0</v>
      </c>
      <c r="BR19" s="142">
        <f t="shared" si="4"/>
        <v>0</v>
      </c>
      <c r="BS19" s="143">
        <f t="shared" si="5"/>
        <v>0</v>
      </c>
    </row>
    <row r="20" spans="1:71" x14ac:dyDescent="0.3">
      <c r="A20" s="185" t="s">
        <v>164</v>
      </c>
      <c r="B20" s="160">
        <v>0</v>
      </c>
      <c r="C20" s="155">
        <v>0</v>
      </c>
      <c r="D20" s="155">
        <v>0</v>
      </c>
      <c r="E20" s="155">
        <v>0</v>
      </c>
      <c r="F20" s="155">
        <v>0</v>
      </c>
      <c r="G20" s="155">
        <v>0</v>
      </c>
      <c r="H20" s="161">
        <v>0</v>
      </c>
      <c r="I20" s="160">
        <v>0</v>
      </c>
      <c r="J20" s="155">
        <v>4286</v>
      </c>
      <c r="K20" s="155">
        <v>0</v>
      </c>
      <c r="L20" s="155">
        <v>0</v>
      </c>
      <c r="M20" s="155">
        <v>0</v>
      </c>
      <c r="N20" s="155">
        <v>0</v>
      </c>
      <c r="O20" s="161">
        <v>0</v>
      </c>
      <c r="P20" s="160">
        <v>0</v>
      </c>
      <c r="Q20" s="155">
        <v>0</v>
      </c>
      <c r="R20" s="155">
        <v>26.513000000000002</v>
      </c>
      <c r="S20" s="155">
        <v>0</v>
      </c>
      <c r="T20" s="155">
        <v>0</v>
      </c>
      <c r="U20" s="155">
        <v>0</v>
      </c>
      <c r="V20" s="161">
        <v>0</v>
      </c>
      <c r="W20" s="160">
        <v>0</v>
      </c>
      <c r="X20" s="155">
        <v>0</v>
      </c>
      <c r="Y20" s="155">
        <v>0</v>
      </c>
      <c r="Z20" s="155">
        <v>0</v>
      </c>
      <c r="AA20" s="155">
        <v>0</v>
      </c>
      <c r="AB20" s="155">
        <v>0</v>
      </c>
      <c r="AC20" s="161">
        <v>0</v>
      </c>
      <c r="AD20" s="160">
        <v>72748.801979999989</v>
      </c>
      <c r="AE20" s="155">
        <v>22729.649450000001</v>
      </c>
      <c r="AF20" s="155">
        <v>7433.4670500000002</v>
      </c>
      <c r="AG20" s="155">
        <v>0</v>
      </c>
      <c r="AH20" s="155">
        <v>0</v>
      </c>
      <c r="AI20" s="155">
        <v>0</v>
      </c>
      <c r="AJ20" s="161">
        <v>0</v>
      </c>
      <c r="AK20" s="160">
        <v>0</v>
      </c>
      <c r="AL20" s="155">
        <v>0</v>
      </c>
      <c r="AM20" s="155">
        <v>0</v>
      </c>
      <c r="AN20" s="155">
        <v>0</v>
      </c>
      <c r="AO20" s="155">
        <v>0</v>
      </c>
      <c r="AP20" s="155">
        <v>0</v>
      </c>
      <c r="AQ20" s="161">
        <v>0</v>
      </c>
      <c r="AR20" s="160">
        <v>0</v>
      </c>
      <c r="AS20" s="155">
        <v>0</v>
      </c>
      <c r="AT20" s="155">
        <v>0</v>
      </c>
      <c r="AU20" s="155">
        <v>0</v>
      </c>
      <c r="AV20" s="155">
        <v>380.3</v>
      </c>
      <c r="AW20" s="155">
        <v>0</v>
      </c>
      <c r="AX20" s="161">
        <v>0</v>
      </c>
      <c r="AY20" s="160">
        <v>0</v>
      </c>
      <c r="AZ20" s="155">
        <v>0</v>
      </c>
      <c r="BA20" s="155">
        <v>0</v>
      </c>
      <c r="BB20" s="155">
        <v>0</v>
      </c>
      <c r="BC20" s="155">
        <v>0</v>
      </c>
      <c r="BD20" s="155">
        <v>0</v>
      </c>
      <c r="BE20" s="161">
        <v>0</v>
      </c>
      <c r="BF20" s="160">
        <v>72748.801979999989</v>
      </c>
      <c r="BG20" s="155">
        <v>27015.649450000001</v>
      </c>
      <c r="BH20" s="155">
        <v>7459.9800500000001</v>
      </c>
      <c r="BI20" s="155">
        <v>0</v>
      </c>
      <c r="BJ20" s="155">
        <v>380.3</v>
      </c>
      <c r="BK20" s="155">
        <v>0</v>
      </c>
      <c r="BL20" s="186">
        <v>0</v>
      </c>
      <c r="BM20" s="160">
        <f t="shared" si="6"/>
        <v>72.748801979999996</v>
      </c>
      <c r="BN20" s="155">
        <f t="shared" si="0"/>
        <v>27.015649450000002</v>
      </c>
      <c r="BO20" s="155">
        <f t="shared" si="1"/>
        <v>7.4599800500000004</v>
      </c>
      <c r="BP20" s="155">
        <f t="shared" si="2"/>
        <v>0</v>
      </c>
      <c r="BQ20" s="155">
        <f t="shared" si="3"/>
        <v>0.38030000000000003</v>
      </c>
      <c r="BR20" s="155">
        <f t="shared" si="4"/>
        <v>0</v>
      </c>
      <c r="BS20" s="186">
        <f t="shared" si="5"/>
        <v>0</v>
      </c>
    </row>
    <row r="21" spans="1:71" x14ac:dyDescent="0.3">
      <c r="A21" s="184" t="s">
        <v>343</v>
      </c>
      <c r="B21" s="156">
        <v>0</v>
      </c>
      <c r="C21" s="142">
        <v>0</v>
      </c>
      <c r="D21" s="142">
        <v>0</v>
      </c>
      <c r="E21" s="142">
        <v>0</v>
      </c>
      <c r="F21" s="142">
        <v>0</v>
      </c>
      <c r="G21" s="142">
        <v>0</v>
      </c>
      <c r="H21" s="157">
        <v>0</v>
      </c>
      <c r="I21" s="156">
        <v>0</v>
      </c>
      <c r="J21" s="142">
        <v>0</v>
      </c>
      <c r="K21" s="142">
        <v>0</v>
      </c>
      <c r="L21" s="142">
        <v>0</v>
      </c>
      <c r="M21" s="142">
        <v>0</v>
      </c>
      <c r="N21" s="142">
        <v>0</v>
      </c>
      <c r="O21" s="157">
        <v>0</v>
      </c>
      <c r="P21" s="156">
        <v>0</v>
      </c>
      <c r="Q21" s="142">
        <v>0</v>
      </c>
      <c r="R21" s="142">
        <v>0</v>
      </c>
      <c r="S21" s="142">
        <v>0</v>
      </c>
      <c r="T21" s="142">
        <v>0</v>
      </c>
      <c r="U21" s="142">
        <v>0</v>
      </c>
      <c r="V21" s="157">
        <v>0</v>
      </c>
      <c r="W21" s="156">
        <v>0</v>
      </c>
      <c r="X21" s="142">
        <v>0</v>
      </c>
      <c r="Y21" s="142">
        <v>0</v>
      </c>
      <c r="Z21" s="142">
        <v>0</v>
      </c>
      <c r="AA21" s="142">
        <v>0</v>
      </c>
      <c r="AB21" s="142">
        <v>0</v>
      </c>
      <c r="AC21" s="157">
        <v>0</v>
      </c>
      <c r="AD21" s="156">
        <v>0</v>
      </c>
      <c r="AE21" s="142">
        <v>21.45337</v>
      </c>
      <c r="AF21" s="142">
        <v>0</v>
      </c>
      <c r="AG21" s="142">
        <v>0</v>
      </c>
      <c r="AH21" s="142">
        <v>0</v>
      </c>
      <c r="AI21" s="142">
        <v>0</v>
      </c>
      <c r="AJ21" s="157">
        <v>0</v>
      </c>
      <c r="AK21" s="156">
        <v>0</v>
      </c>
      <c r="AL21" s="142">
        <v>0</v>
      </c>
      <c r="AM21" s="142">
        <v>0</v>
      </c>
      <c r="AN21" s="142">
        <v>0</v>
      </c>
      <c r="AO21" s="142">
        <v>0</v>
      </c>
      <c r="AP21" s="142">
        <v>0</v>
      </c>
      <c r="AQ21" s="157">
        <v>0</v>
      </c>
      <c r="AR21" s="156">
        <v>0</v>
      </c>
      <c r="AS21" s="142">
        <v>29</v>
      </c>
      <c r="AT21" s="142">
        <v>0</v>
      </c>
      <c r="AU21" s="142">
        <v>0</v>
      </c>
      <c r="AV21" s="142">
        <v>0</v>
      </c>
      <c r="AW21" s="142">
        <v>0</v>
      </c>
      <c r="AX21" s="157">
        <v>0</v>
      </c>
      <c r="AY21" s="156">
        <v>0</v>
      </c>
      <c r="AZ21" s="142">
        <v>0</v>
      </c>
      <c r="BA21" s="142">
        <v>0</v>
      </c>
      <c r="BB21" s="142">
        <v>0</v>
      </c>
      <c r="BC21" s="142">
        <v>0</v>
      </c>
      <c r="BD21" s="142">
        <v>0</v>
      </c>
      <c r="BE21" s="157">
        <v>0</v>
      </c>
      <c r="BF21" s="156">
        <v>0</v>
      </c>
      <c r="BG21" s="142">
        <v>50.45337</v>
      </c>
      <c r="BH21" s="142">
        <v>0</v>
      </c>
      <c r="BI21" s="142">
        <v>0</v>
      </c>
      <c r="BJ21" s="142">
        <v>0</v>
      </c>
      <c r="BK21" s="142">
        <v>0</v>
      </c>
      <c r="BL21" s="143">
        <v>0</v>
      </c>
      <c r="BM21" s="156">
        <f t="shared" si="6"/>
        <v>0</v>
      </c>
      <c r="BN21" s="142">
        <f t="shared" si="0"/>
        <v>5.0453369999999997E-2</v>
      </c>
      <c r="BO21" s="142">
        <f t="shared" si="1"/>
        <v>0</v>
      </c>
      <c r="BP21" s="142">
        <f t="shared" si="2"/>
        <v>0</v>
      </c>
      <c r="BQ21" s="142">
        <f t="shared" si="3"/>
        <v>0</v>
      </c>
      <c r="BR21" s="142">
        <f t="shared" si="4"/>
        <v>0</v>
      </c>
      <c r="BS21" s="143">
        <f t="shared" si="5"/>
        <v>0</v>
      </c>
    </row>
    <row r="22" spans="1:71" x14ac:dyDescent="0.3">
      <c r="A22" s="185" t="s">
        <v>165</v>
      </c>
      <c r="B22" s="160">
        <v>0</v>
      </c>
      <c r="C22" s="155">
        <v>0</v>
      </c>
      <c r="D22" s="155">
        <v>0</v>
      </c>
      <c r="E22" s="155">
        <v>0</v>
      </c>
      <c r="F22" s="155">
        <v>0</v>
      </c>
      <c r="G22" s="155">
        <v>0</v>
      </c>
      <c r="H22" s="161">
        <v>0</v>
      </c>
      <c r="I22" s="160">
        <v>0</v>
      </c>
      <c r="J22" s="155">
        <v>0</v>
      </c>
      <c r="K22" s="155">
        <v>0</v>
      </c>
      <c r="L22" s="155">
        <v>0</v>
      </c>
      <c r="M22" s="155">
        <v>0</v>
      </c>
      <c r="N22" s="155">
        <v>0</v>
      </c>
      <c r="O22" s="161">
        <v>0</v>
      </c>
      <c r="P22" s="160">
        <v>0</v>
      </c>
      <c r="Q22" s="155">
        <v>0</v>
      </c>
      <c r="R22" s="155">
        <v>0</v>
      </c>
      <c r="S22" s="155">
        <v>0</v>
      </c>
      <c r="T22" s="155">
        <v>0</v>
      </c>
      <c r="U22" s="155">
        <v>0</v>
      </c>
      <c r="V22" s="161">
        <v>0</v>
      </c>
      <c r="W22" s="160">
        <v>0</v>
      </c>
      <c r="X22" s="155">
        <v>0</v>
      </c>
      <c r="Y22" s="155">
        <v>0</v>
      </c>
      <c r="Z22" s="155">
        <v>0</v>
      </c>
      <c r="AA22" s="155">
        <v>0</v>
      </c>
      <c r="AB22" s="155">
        <v>0</v>
      </c>
      <c r="AC22" s="161">
        <v>0</v>
      </c>
      <c r="AD22" s="160">
        <v>0</v>
      </c>
      <c r="AE22" s="155">
        <v>0</v>
      </c>
      <c r="AF22" s="155">
        <v>0</v>
      </c>
      <c r="AG22" s="155">
        <v>0</v>
      </c>
      <c r="AH22" s="155">
        <v>0</v>
      </c>
      <c r="AI22" s="155">
        <v>0</v>
      </c>
      <c r="AJ22" s="161">
        <v>0</v>
      </c>
      <c r="AK22" s="160">
        <v>0</v>
      </c>
      <c r="AL22" s="155">
        <v>0</v>
      </c>
      <c r="AM22" s="155">
        <v>0</v>
      </c>
      <c r="AN22" s="155">
        <v>0</v>
      </c>
      <c r="AO22" s="155">
        <v>0</v>
      </c>
      <c r="AP22" s="155">
        <v>0</v>
      </c>
      <c r="AQ22" s="161">
        <v>0</v>
      </c>
      <c r="AR22" s="160">
        <v>0</v>
      </c>
      <c r="AS22" s="155">
        <v>486</v>
      </c>
      <c r="AT22" s="155">
        <v>0</v>
      </c>
      <c r="AU22" s="155">
        <v>0</v>
      </c>
      <c r="AV22" s="155">
        <v>0</v>
      </c>
      <c r="AW22" s="155">
        <v>0</v>
      </c>
      <c r="AX22" s="161">
        <v>0</v>
      </c>
      <c r="AY22" s="160">
        <v>0</v>
      </c>
      <c r="AZ22" s="155">
        <v>0</v>
      </c>
      <c r="BA22" s="155">
        <v>0</v>
      </c>
      <c r="BB22" s="155">
        <v>0</v>
      </c>
      <c r="BC22" s="155">
        <v>0</v>
      </c>
      <c r="BD22" s="155">
        <v>0</v>
      </c>
      <c r="BE22" s="161">
        <v>0</v>
      </c>
      <c r="BF22" s="160">
        <v>0</v>
      </c>
      <c r="BG22" s="155">
        <v>486</v>
      </c>
      <c r="BH22" s="155">
        <v>0</v>
      </c>
      <c r="BI22" s="155">
        <v>0</v>
      </c>
      <c r="BJ22" s="155">
        <v>0</v>
      </c>
      <c r="BK22" s="155">
        <v>0</v>
      </c>
      <c r="BL22" s="186">
        <v>0</v>
      </c>
      <c r="BM22" s="160">
        <f t="shared" si="6"/>
        <v>0</v>
      </c>
      <c r="BN22" s="155">
        <f t="shared" si="0"/>
        <v>0.48599999999999999</v>
      </c>
      <c r="BO22" s="155">
        <f t="shared" si="1"/>
        <v>0</v>
      </c>
      <c r="BP22" s="155">
        <f t="shared" si="2"/>
        <v>0</v>
      </c>
      <c r="BQ22" s="155">
        <f t="shared" si="3"/>
        <v>0</v>
      </c>
      <c r="BR22" s="155">
        <f t="shared" si="4"/>
        <v>0</v>
      </c>
      <c r="BS22" s="186">
        <f t="shared" si="5"/>
        <v>0</v>
      </c>
    </row>
    <row r="23" spans="1:71" x14ac:dyDescent="0.3">
      <c r="A23" s="184" t="s">
        <v>166</v>
      </c>
      <c r="B23" s="156">
        <v>0</v>
      </c>
      <c r="C23" s="142">
        <v>0</v>
      </c>
      <c r="D23" s="142">
        <v>0</v>
      </c>
      <c r="E23" s="142">
        <v>0</v>
      </c>
      <c r="F23" s="142">
        <v>0</v>
      </c>
      <c r="G23" s="142">
        <v>0</v>
      </c>
      <c r="H23" s="157">
        <v>0</v>
      </c>
      <c r="I23" s="156">
        <v>0</v>
      </c>
      <c r="J23" s="142">
        <v>0</v>
      </c>
      <c r="K23" s="142">
        <v>0</v>
      </c>
      <c r="L23" s="142">
        <v>0</v>
      </c>
      <c r="M23" s="142">
        <v>0</v>
      </c>
      <c r="N23" s="142">
        <v>0</v>
      </c>
      <c r="O23" s="157">
        <v>0</v>
      </c>
      <c r="P23" s="156">
        <v>0</v>
      </c>
      <c r="Q23" s="142">
        <v>0</v>
      </c>
      <c r="R23" s="142">
        <v>92.37</v>
      </c>
      <c r="S23" s="142">
        <v>0</v>
      </c>
      <c r="T23" s="142">
        <v>0</v>
      </c>
      <c r="U23" s="142">
        <v>0</v>
      </c>
      <c r="V23" s="157">
        <v>0</v>
      </c>
      <c r="W23" s="156">
        <v>0</v>
      </c>
      <c r="X23" s="142">
        <v>0</v>
      </c>
      <c r="Y23" s="142">
        <v>0</v>
      </c>
      <c r="Z23" s="142">
        <v>0</v>
      </c>
      <c r="AA23" s="142">
        <v>0</v>
      </c>
      <c r="AB23" s="142">
        <v>0</v>
      </c>
      <c r="AC23" s="157">
        <v>0</v>
      </c>
      <c r="AD23" s="156">
        <v>0</v>
      </c>
      <c r="AE23" s="142">
        <v>281.90517999999901</v>
      </c>
      <c r="AF23" s="142">
        <v>0</v>
      </c>
      <c r="AG23" s="142">
        <v>0</v>
      </c>
      <c r="AH23" s="142">
        <v>0</v>
      </c>
      <c r="AI23" s="142">
        <v>0</v>
      </c>
      <c r="AJ23" s="157">
        <v>0</v>
      </c>
      <c r="AK23" s="156">
        <v>0</v>
      </c>
      <c r="AL23" s="142">
        <v>0</v>
      </c>
      <c r="AM23" s="142">
        <v>0</v>
      </c>
      <c r="AN23" s="142">
        <v>0</v>
      </c>
      <c r="AO23" s="142">
        <v>0</v>
      </c>
      <c r="AP23" s="142">
        <v>0</v>
      </c>
      <c r="AQ23" s="157">
        <v>0</v>
      </c>
      <c r="AR23" s="156">
        <v>0</v>
      </c>
      <c r="AS23" s="142">
        <v>0</v>
      </c>
      <c r="AT23" s="142">
        <v>548.03</v>
      </c>
      <c r="AU23" s="142">
        <v>0</v>
      </c>
      <c r="AV23" s="142">
        <v>0</v>
      </c>
      <c r="AW23" s="142">
        <v>0</v>
      </c>
      <c r="AX23" s="157">
        <v>0</v>
      </c>
      <c r="AY23" s="156">
        <v>0</v>
      </c>
      <c r="AZ23" s="142">
        <v>0</v>
      </c>
      <c r="BA23" s="142">
        <v>0</v>
      </c>
      <c r="BB23" s="142">
        <v>0</v>
      </c>
      <c r="BC23" s="142">
        <v>0</v>
      </c>
      <c r="BD23" s="142">
        <v>0</v>
      </c>
      <c r="BE23" s="157">
        <v>0</v>
      </c>
      <c r="BF23" s="156">
        <v>0</v>
      </c>
      <c r="BG23" s="142">
        <v>281.90517999999901</v>
      </c>
      <c r="BH23" s="142">
        <v>640.4</v>
      </c>
      <c r="BI23" s="142">
        <v>0</v>
      </c>
      <c r="BJ23" s="142">
        <v>0</v>
      </c>
      <c r="BK23" s="142">
        <v>0</v>
      </c>
      <c r="BL23" s="143">
        <v>0</v>
      </c>
      <c r="BM23" s="156">
        <f t="shared" si="6"/>
        <v>0</v>
      </c>
      <c r="BN23" s="142">
        <f t="shared" si="0"/>
        <v>0.28190517999999903</v>
      </c>
      <c r="BO23" s="142">
        <f t="shared" si="1"/>
        <v>0.64039999999999997</v>
      </c>
      <c r="BP23" s="142">
        <f t="shared" si="2"/>
        <v>0</v>
      </c>
      <c r="BQ23" s="142">
        <f t="shared" si="3"/>
        <v>0</v>
      </c>
      <c r="BR23" s="142">
        <f t="shared" si="4"/>
        <v>0</v>
      </c>
      <c r="BS23" s="143">
        <f t="shared" si="5"/>
        <v>0</v>
      </c>
    </row>
    <row r="24" spans="1:71" x14ac:dyDescent="0.3">
      <c r="A24" s="185" t="s">
        <v>167</v>
      </c>
      <c r="B24" s="160">
        <v>0</v>
      </c>
      <c r="C24" s="155">
        <v>0</v>
      </c>
      <c r="D24" s="155">
        <v>0</v>
      </c>
      <c r="E24" s="155">
        <v>0</v>
      </c>
      <c r="F24" s="155">
        <v>0</v>
      </c>
      <c r="G24" s="155">
        <v>0</v>
      </c>
      <c r="H24" s="161">
        <v>0</v>
      </c>
      <c r="I24" s="160">
        <v>0</v>
      </c>
      <c r="J24" s="155">
        <v>0</v>
      </c>
      <c r="K24" s="155">
        <v>0</v>
      </c>
      <c r="L24" s="155">
        <v>0</v>
      </c>
      <c r="M24" s="155">
        <v>0</v>
      </c>
      <c r="N24" s="155">
        <v>0</v>
      </c>
      <c r="O24" s="161">
        <v>0</v>
      </c>
      <c r="P24" s="160">
        <v>0</v>
      </c>
      <c r="Q24" s="155">
        <v>0</v>
      </c>
      <c r="R24" s="155">
        <v>0</v>
      </c>
      <c r="S24" s="155">
        <v>0</v>
      </c>
      <c r="T24" s="155">
        <v>0</v>
      </c>
      <c r="U24" s="155">
        <v>0</v>
      </c>
      <c r="V24" s="161">
        <v>0</v>
      </c>
      <c r="W24" s="160">
        <v>0</v>
      </c>
      <c r="X24" s="155">
        <v>0</v>
      </c>
      <c r="Y24" s="155">
        <v>0</v>
      </c>
      <c r="Z24" s="155">
        <v>0</v>
      </c>
      <c r="AA24" s="155">
        <v>0</v>
      </c>
      <c r="AB24" s="155">
        <v>0</v>
      </c>
      <c r="AC24" s="161">
        <v>0</v>
      </c>
      <c r="AD24" s="160">
        <v>0</v>
      </c>
      <c r="AE24" s="155">
        <v>686.17948000000001</v>
      </c>
      <c r="AF24" s="155">
        <v>0</v>
      </c>
      <c r="AG24" s="155">
        <v>0</v>
      </c>
      <c r="AH24" s="155">
        <v>0</v>
      </c>
      <c r="AI24" s="155">
        <v>0</v>
      </c>
      <c r="AJ24" s="161">
        <v>0</v>
      </c>
      <c r="AK24" s="160">
        <v>0</v>
      </c>
      <c r="AL24" s="155">
        <v>252.999942007567</v>
      </c>
      <c r="AM24" s="155">
        <v>0</v>
      </c>
      <c r="AN24" s="155">
        <v>0</v>
      </c>
      <c r="AO24" s="155">
        <v>0</v>
      </c>
      <c r="AP24" s="155">
        <v>0</v>
      </c>
      <c r="AQ24" s="161">
        <v>0</v>
      </c>
      <c r="AR24" s="160">
        <v>0</v>
      </c>
      <c r="AS24" s="155">
        <v>0</v>
      </c>
      <c r="AT24" s="155">
        <v>0</v>
      </c>
      <c r="AU24" s="155">
        <v>0</v>
      </c>
      <c r="AV24" s="155">
        <v>0</v>
      </c>
      <c r="AW24" s="155">
        <v>0</v>
      </c>
      <c r="AX24" s="161">
        <v>0</v>
      </c>
      <c r="AY24" s="160">
        <v>0</v>
      </c>
      <c r="AZ24" s="155">
        <v>0</v>
      </c>
      <c r="BA24" s="155">
        <v>0</v>
      </c>
      <c r="BB24" s="155">
        <v>0</v>
      </c>
      <c r="BC24" s="155">
        <v>0</v>
      </c>
      <c r="BD24" s="155">
        <v>0</v>
      </c>
      <c r="BE24" s="161">
        <v>0</v>
      </c>
      <c r="BF24" s="160">
        <v>0</v>
      </c>
      <c r="BG24" s="155">
        <v>939.17942200756704</v>
      </c>
      <c r="BH24" s="155">
        <v>0</v>
      </c>
      <c r="BI24" s="155">
        <v>0</v>
      </c>
      <c r="BJ24" s="155">
        <v>0</v>
      </c>
      <c r="BK24" s="155">
        <v>0</v>
      </c>
      <c r="BL24" s="186">
        <v>0</v>
      </c>
      <c r="BM24" s="160">
        <f t="shared" si="6"/>
        <v>0</v>
      </c>
      <c r="BN24" s="155">
        <f t="shared" si="0"/>
        <v>0.93917942200756699</v>
      </c>
      <c r="BO24" s="155">
        <f t="shared" si="1"/>
        <v>0</v>
      </c>
      <c r="BP24" s="155">
        <f t="shared" si="2"/>
        <v>0</v>
      </c>
      <c r="BQ24" s="155">
        <f t="shared" si="3"/>
        <v>0</v>
      </c>
      <c r="BR24" s="155">
        <f t="shared" si="4"/>
        <v>0</v>
      </c>
      <c r="BS24" s="186">
        <f t="shared" si="5"/>
        <v>0</v>
      </c>
    </row>
    <row r="25" spans="1:71" x14ac:dyDescent="0.3">
      <c r="A25" s="184" t="s">
        <v>168</v>
      </c>
      <c r="B25" s="156">
        <v>0</v>
      </c>
      <c r="C25" s="142">
        <v>0</v>
      </c>
      <c r="D25" s="142">
        <v>0</v>
      </c>
      <c r="E25" s="142">
        <v>0</v>
      </c>
      <c r="F25" s="142">
        <v>0</v>
      </c>
      <c r="G25" s="142">
        <v>0</v>
      </c>
      <c r="H25" s="157">
        <v>0</v>
      </c>
      <c r="I25" s="156">
        <v>0</v>
      </c>
      <c r="J25" s="142">
        <v>8175.1339130249999</v>
      </c>
      <c r="K25" s="142">
        <v>7.1</v>
      </c>
      <c r="L25" s="142">
        <v>0</v>
      </c>
      <c r="M25" s="142">
        <v>0</v>
      </c>
      <c r="N25" s="142">
        <v>0</v>
      </c>
      <c r="O25" s="157">
        <v>0</v>
      </c>
      <c r="P25" s="156">
        <v>0</v>
      </c>
      <c r="Q25" s="142">
        <v>878.03879999999992</v>
      </c>
      <c r="R25" s="142">
        <v>2.9700000000000001E-2</v>
      </c>
      <c r="S25" s="142">
        <v>0</v>
      </c>
      <c r="T25" s="142">
        <v>0</v>
      </c>
      <c r="U25" s="142">
        <v>0</v>
      </c>
      <c r="V25" s="157">
        <v>0</v>
      </c>
      <c r="W25" s="156">
        <v>0</v>
      </c>
      <c r="X25" s="142">
        <v>0</v>
      </c>
      <c r="Y25" s="142">
        <v>0</v>
      </c>
      <c r="Z25" s="142">
        <v>0</v>
      </c>
      <c r="AA25" s="142">
        <v>0</v>
      </c>
      <c r="AB25" s="142">
        <v>0</v>
      </c>
      <c r="AC25" s="157">
        <v>0</v>
      </c>
      <c r="AD25" s="156">
        <v>0</v>
      </c>
      <c r="AE25" s="142">
        <v>0</v>
      </c>
      <c r="AF25" s="142">
        <v>0</v>
      </c>
      <c r="AG25" s="142">
        <v>124.21272099999899</v>
      </c>
      <c r="AH25" s="142">
        <v>0</v>
      </c>
      <c r="AI25" s="142">
        <v>0</v>
      </c>
      <c r="AJ25" s="157">
        <v>0</v>
      </c>
      <c r="AK25" s="156">
        <v>0</v>
      </c>
      <c r="AL25" s="142">
        <v>0</v>
      </c>
      <c r="AM25" s="142">
        <v>0</v>
      </c>
      <c r="AN25" s="142">
        <v>0</v>
      </c>
      <c r="AO25" s="142">
        <v>0</v>
      </c>
      <c r="AP25" s="142">
        <v>0</v>
      </c>
      <c r="AQ25" s="157">
        <v>0</v>
      </c>
      <c r="AR25" s="156">
        <v>0</v>
      </c>
      <c r="AS25" s="142">
        <v>16039</v>
      </c>
      <c r="AT25" s="142">
        <v>668.56063663719999</v>
      </c>
      <c r="AU25" s="142">
        <v>38.453749528399996</v>
      </c>
      <c r="AV25" s="142">
        <v>563.44734699579999</v>
      </c>
      <c r="AW25" s="142">
        <v>0</v>
      </c>
      <c r="AX25" s="157">
        <v>0</v>
      </c>
      <c r="AY25" s="156">
        <v>0</v>
      </c>
      <c r="AZ25" s="142">
        <v>0</v>
      </c>
      <c r="BA25" s="142">
        <v>0</v>
      </c>
      <c r="BB25" s="142">
        <v>0</v>
      </c>
      <c r="BC25" s="142">
        <v>0</v>
      </c>
      <c r="BD25" s="142">
        <v>0</v>
      </c>
      <c r="BE25" s="157">
        <v>0</v>
      </c>
      <c r="BF25" s="156">
        <v>0</v>
      </c>
      <c r="BG25" s="142">
        <v>25092.172713024996</v>
      </c>
      <c r="BH25" s="142">
        <v>675.69033663720006</v>
      </c>
      <c r="BI25" s="142">
        <v>162.66647052839897</v>
      </c>
      <c r="BJ25" s="142">
        <v>563.44734699579999</v>
      </c>
      <c r="BK25" s="142">
        <v>0</v>
      </c>
      <c r="BL25" s="143">
        <v>0</v>
      </c>
      <c r="BM25" s="156">
        <f t="shared" si="6"/>
        <v>0</v>
      </c>
      <c r="BN25" s="142">
        <f t="shared" si="0"/>
        <v>25.092172713024997</v>
      </c>
      <c r="BO25" s="142">
        <f t="shared" si="1"/>
        <v>0.67569033663720002</v>
      </c>
      <c r="BP25" s="142">
        <f t="shared" si="2"/>
        <v>0.16266647052839897</v>
      </c>
      <c r="BQ25" s="142">
        <f t="shared" si="3"/>
        <v>0.56344734699580001</v>
      </c>
      <c r="BR25" s="142">
        <f t="shared" si="4"/>
        <v>0</v>
      </c>
      <c r="BS25" s="143">
        <f t="shared" si="5"/>
        <v>0</v>
      </c>
    </row>
    <row r="26" spans="1:71" x14ac:dyDescent="0.3">
      <c r="A26" s="185" t="s">
        <v>169</v>
      </c>
      <c r="B26" s="160">
        <v>0</v>
      </c>
      <c r="C26" s="155">
        <v>0</v>
      </c>
      <c r="D26" s="155">
        <v>0</v>
      </c>
      <c r="E26" s="155">
        <v>0</v>
      </c>
      <c r="F26" s="155">
        <v>0</v>
      </c>
      <c r="G26" s="155">
        <v>0</v>
      </c>
      <c r="H26" s="161">
        <v>0</v>
      </c>
      <c r="I26" s="160">
        <v>0</v>
      </c>
      <c r="J26" s="155">
        <v>0</v>
      </c>
      <c r="K26" s="155">
        <v>0</v>
      </c>
      <c r="L26" s="155">
        <v>0</v>
      </c>
      <c r="M26" s="155">
        <v>0</v>
      </c>
      <c r="N26" s="155">
        <v>0</v>
      </c>
      <c r="O26" s="161">
        <v>0</v>
      </c>
      <c r="P26" s="160">
        <v>0</v>
      </c>
      <c r="Q26" s="155">
        <v>0</v>
      </c>
      <c r="R26" s="155">
        <v>12.795</v>
      </c>
      <c r="S26" s="155">
        <v>0</v>
      </c>
      <c r="T26" s="155">
        <v>0</v>
      </c>
      <c r="U26" s="155">
        <v>0</v>
      </c>
      <c r="V26" s="161">
        <v>0</v>
      </c>
      <c r="W26" s="160">
        <v>0</v>
      </c>
      <c r="X26" s="155">
        <v>0</v>
      </c>
      <c r="Y26" s="155">
        <v>0</v>
      </c>
      <c r="Z26" s="155">
        <v>0</v>
      </c>
      <c r="AA26" s="155">
        <v>0</v>
      </c>
      <c r="AB26" s="155">
        <v>0</v>
      </c>
      <c r="AC26" s="161">
        <v>0</v>
      </c>
      <c r="AD26" s="160">
        <v>0</v>
      </c>
      <c r="AE26" s="155">
        <v>4569.98729</v>
      </c>
      <c r="AF26" s="155">
        <v>0</v>
      </c>
      <c r="AG26" s="155">
        <v>0</v>
      </c>
      <c r="AH26" s="155">
        <v>0</v>
      </c>
      <c r="AI26" s="155">
        <v>0</v>
      </c>
      <c r="AJ26" s="161">
        <v>0</v>
      </c>
      <c r="AK26" s="160">
        <v>0</v>
      </c>
      <c r="AL26" s="155">
        <v>3859.40326</v>
      </c>
      <c r="AM26" s="155">
        <v>0</v>
      </c>
      <c r="AN26" s="155">
        <v>0</v>
      </c>
      <c r="AO26" s="155">
        <v>0</v>
      </c>
      <c r="AP26" s="155">
        <v>0</v>
      </c>
      <c r="AQ26" s="161">
        <v>0</v>
      </c>
      <c r="AR26" s="160">
        <v>0</v>
      </c>
      <c r="AS26" s="155">
        <v>5950.32</v>
      </c>
      <c r="AT26" s="155">
        <v>0</v>
      </c>
      <c r="AU26" s="155">
        <v>0</v>
      </c>
      <c r="AV26" s="155">
        <v>0</v>
      </c>
      <c r="AW26" s="155">
        <v>0</v>
      </c>
      <c r="AX26" s="161">
        <v>0</v>
      </c>
      <c r="AY26" s="160">
        <v>0</v>
      </c>
      <c r="AZ26" s="155">
        <v>0</v>
      </c>
      <c r="BA26" s="155">
        <v>0</v>
      </c>
      <c r="BB26" s="155">
        <v>0</v>
      </c>
      <c r="BC26" s="155">
        <v>0</v>
      </c>
      <c r="BD26" s="155">
        <v>0</v>
      </c>
      <c r="BE26" s="161">
        <v>0</v>
      </c>
      <c r="BF26" s="160">
        <v>0</v>
      </c>
      <c r="BG26" s="155">
        <v>14379.71055</v>
      </c>
      <c r="BH26" s="155">
        <v>12.795</v>
      </c>
      <c r="BI26" s="155">
        <v>0</v>
      </c>
      <c r="BJ26" s="155">
        <v>0</v>
      </c>
      <c r="BK26" s="155">
        <v>0</v>
      </c>
      <c r="BL26" s="186">
        <v>0</v>
      </c>
      <c r="BM26" s="160">
        <f t="shared" si="6"/>
        <v>0</v>
      </c>
      <c r="BN26" s="155">
        <f t="shared" si="0"/>
        <v>14.37971055</v>
      </c>
      <c r="BO26" s="155">
        <f t="shared" si="1"/>
        <v>1.2794999999999999E-2</v>
      </c>
      <c r="BP26" s="155">
        <f t="shared" si="2"/>
        <v>0</v>
      </c>
      <c r="BQ26" s="155">
        <f t="shared" si="3"/>
        <v>0</v>
      </c>
      <c r="BR26" s="155">
        <f t="shared" si="4"/>
        <v>0</v>
      </c>
      <c r="BS26" s="186">
        <f t="shared" si="5"/>
        <v>0</v>
      </c>
    </row>
    <row r="27" spans="1:71" x14ac:dyDescent="0.3">
      <c r="A27" s="184" t="s">
        <v>170</v>
      </c>
      <c r="B27" s="156">
        <v>0</v>
      </c>
      <c r="C27" s="142">
        <v>0</v>
      </c>
      <c r="D27" s="142">
        <v>0</v>
      </c>
      <c r="E27" s="142">
        <v>0</v>
      </c>
      <c r="F27" s="142">
        <v>0</v>
      </c>
      <c r="G27" s="142">
        <v>0</v>
      </c>
      <c r="H27" s="157">
        <v>0</v>
      </c>
      <c r="I27" s="156">
        <v>0</v>
      </c>
      <c r="J27" s="142">
        <v>0</v>
      </c>
      <c r="K27" s="142">
        <v>0</v>
      </c>
      <c r="L27" s="142">
        <v>0</v>
      </c>
      <c r="M27" s="142">
        <v>0</v>
      </c>
      <c r="N27" s="142">
        <v>0</v>
      </c>
      <c r="O27" s="157">
        <v>0</v>
      </c>
      <c r="P27" s="156">
        <v>0</v>
      </c>
      <c r="Q27" s="142">
        <v>0</v>
      </c>
      <c r="R27" s="142">
        <v>14.041</v>
      </c>
      <c r="S27" s="142">
        <v>0</v>
      </c>
      <c r="T27" s="142">
        <v>0</v>
      </c>
      <c r="U27" s="142">
        <v>0</v>
      </c>
      <c r="V27" s="157">
        <v>0</v>
      </c>
      <c r="W27" s="156">
        <v>0</v>
      </c>
      <c r="X27" s="142">
        <v>0</v>
      </c>
      <c r="Y27" s="142">
        <v>0</v>
      </c>
      <c r="Z27" s="142">
        <v>0</v>
      </c>
      <c r="AA27" s="142">
        <v>0</v>
      </c>
      <c r="AB27" s="142">
        <v>0</v>
      </c>
      <c r="AC27" s="157">
        <v>0</v>
      </c>
      <c r="AD27" s="156">
        <v>0</v>
      </c>
      <c r="AE27" s="142">
        <v>0</v>
      </c>
      <c r="AF27" s="142">
        <v>0</v>
      </c>
      <c r="AG27" s="142">
        <v>0</v>
      </c>
      <c r="AH27" s="142">
        <v>0</v>
      </c>
      <c r="AI27" s="142">
        <v>0</v>
      </c>
      <c r="AJ27" s="157">
        <v>0</v>
      </c>
      <c r="AK27" s="156">
        <v>0</v>
      </c>
      <c r="AL27" s="142">
        <v>0</v>
      </c>
      <c r="AM27" s="142">
        <v>0</v>
      </c>
      <c r="AN27" s="142">
        <v>0</v>
      </c>
      <c r="AO27" s="142">
        <v>0</v>
      </c>
      <c r="AP27" s="142">
        <v>0</v>
      </c>
      <c r="AQ27" s="157">
        <v>0</v>
      </c>
      <c r="AR27" s="156">
        <v>0</v>
      </c>
      <c r="AS27" s="142">
        <v>0</v>
      </c>
      <c r="AT27" s="142">
        <v>0</v>
      </c>
      <c r="AU27" s="142">
        <v>0</v>
      </c>
      <c r="AV27" s="142">
        <v>0</v>
      </c>
      <c r="AW27" s="142">
        <v>0</v>
      </c>
      <c r="AX27" s="157">
        <v>0</v>
      </c>
      <c r="AY27" s="156">
        <v>0</v>
      </c>
      <c r="AZ27" s="142">
        <v>0</v>
      </c>
      <c r="BA27" s="142">
        <v>0</v>
      </c>
      <c r="BB27" s="142">
        <v>0</v>
      </c>
      <c r="BC27" s="142">
        <v>0</v>
      </c>
      <c r="BD27" s="142">
        <v>0</v>
      </c>
      <c r="BE27" s="157">
        <v>0</v>
      </c>
      <c r="BF27" s="156">
        <v>0</v>
      </c>
      <c r="BG27" s="142">
        <v>0</v>
      </c>
      <c r="BH27" s="142">
        <v>14.041</v>
      </c>
      <c r="BI27" s="142">
        <v>0</v>
      </c>
      <c r="BJ27" s="142">
        <v>0</v>
      </c>
      <c r="BK27" s="142">
        <v>0</v>
      </c>
      <c r="BL27" s="143">
        <v>0</v>
      </c>
      <c r="BM27" s="156">
        <f t="shared" si="6"/>
        <v>0</v>
      </c>
      <c r="BN27" s="142">
        <f t="shared" si="0"/>
        <v>0</v>
      </c>
      <c r="BO27" s="142">
        <f t="shared" si="1"/>
        <v>1.4041E-2</v>
      </c>
      <c r="BP27" s="142">
        <f t="shared" si="2"/>
        <v>0</v>
      </c>
      <c r="BQ27" s="142">
        <f t="shared" si="3"/>
        <v>0</v>
      </c>
      <c r="BR27" s="142">
        <f t="shared" si="4"/>
        <v>0</v>
      </c>
      <c r="BS27" s="143">
        <f t="shared" si="5"/>
        <v>0</v>
      </c>
    </row>
    <row r="28" spans="1:71" x14ac:dyDescent="0.3">
      <c r="A28" s="185" t="s">
        <v>171</v>
      </c>
      <c r="B28" s="160">
        <v>0</v>
      </c>
      <c r="C28" s="155">
        <v>0</v>
      </c>
      <c r="D28" s="155">
        <v>0</v>
      </c>
      <c r="E28" s="155">
        <v>0</v>
      </c>
      <c r="F28" s="155">
        <v>0</v>
      </c>
      <c r="G28" s="155">
        <v>0</v>
      </c>
      <c r="H28" s="161">
        <v>0</v>
      </c>
      <c r="I28" s="160">
        <v>0</v>
      </c>
      <c r="J28" s="155">
        <v>0</v>
      </c>
      <c r="K28" s="155">
        <v>0</v>
      </c>
      <c r="L28" s="155">
        <v>0</v>
      </c>
      <c r="M28" s="155">
        <v>0</v>
      </c>
      <c r="N28" s="155">
        <v>0</v>
      </c>
      <c r="O28" s="161">
        <v>0</v>
      </c>
      <c r="P28" s="160">
        <v>0</v>
      </c>
      <c r="Q28" s="155">
        <v>0</v>
      </c>
      <c r="R28" s="155">
        <v>0</v>
      </c>
      <c r="S28" s="155">
        <v>0</v>
      </c>
      <c r="T28" s="155">
        <v>0</v>
      </c>
      <c r="U28" s="155">
        <v>0</v>
      </c>
      <c r="V28" s="161">
        <v>0</v>
      </c>
      <c r="W28" s="160">
        <v>0</v>
      </c>
      <c r="X28" s="155">
        <v>0</v>
      </c>
      <c r="Y28" s="155">
        <v>0</v>
      </c>
      <c r="Z28" s="155">
        <v>0</v>
      </c>
      <c r="AA28" s="155">
        <v>0</v>
      </c>
      <c r="AB28" s="155">
        <v>0</v>
      </c>
      <c r="AC28" s="161">
        <v>0</v>
      </c>
      <c r="AD28" s="160">
        <v>0</v>
      </c>
      <c r="AE28" s="155">
        <v>0</v>
      </c>
      <c r="AF28" s="155">
        <v>0</v>
      </c>
      <c r="AG28" s="155">
        <v>0</v>
      </c>
      <c r="AH28" s="155">
        <v>0</v>
      </c>
      <c r="AI28" s="155">
        <v>0</v>
      </c>
      <c r="AJ28" s="161">
        <v>0</v>
      </c>
      <c r="AK28" s="160">
        <v>0</v>
      </c>
      <c r="AL28" s="155">
        <v>0</v>
      </c>
      <c r="AM28" s="155">
        <v>0</v>
      </c>
      <c r="AN28" s="155">
        <v>0</v>
      </c>
      <c r="AO28" s="155">
        <v>0</v>
      </c>
      <c r="AP28" s="155">
        <v>0</v>
      </c>
      <c r="AQ28" s="161">
        <v>0</v>
      </c>
      <c r="AR28" s="160">
        <v>0</v>
      </c>
      <c r="AS28" s="155">
        <v>0</v>
      </c>
      <c r="AT28" s="155">
        <v>18.39</v>
      </c>
      <c r="AU28" s="155">
        <v>0</v>
      </c>
      <c r="AV28" s="155">
        <v>0</v>
      </c>
      <c r="AW28" s="155">
        <v>0</v>
      </c>
      <c r="AX28" s="161">
        <v>0</v>
      </c>
      <c r="AY28" s="160">
        <v>0</v>
      </c>
      <c r="AZ28" s="155">
        <v>0</v>
      </c>
      <c r="BA28" s="155">
        <v>0</v>
      </c>
      <c r="BB28" s="155">
        <v>0</v>
      </c>
      <c r="BC28" s="155">
        <v>0</v>
      </c>
      <c r="BD28" s="155">
        <v>0</v>
      </c>
      <c r="BE28" s="161">
        <v>0</v>
      </c>
      <c r="BF28" s="160">
        <v>0</v>
      </c>
      <c r="BG28" s="155">
        <v>0</v>
      </c>
      <c r="BH28" s="155">
        <v>18.39</v>
      </c>
      <c r="BI28" s="155">
        <v>0</v>
      </c>
      <c r="BJ28" s="155">
        <v>0</v>
      </c>
      <c r="BK28" s="155">
        <v>0</v>
      </c>
      <c r="BL28" s="186">
        <v>0</v>
      </c>
      <c r="BM28" s="160">
        <f t="shared" si="6"/>
        <v>0</v>
      </c>
      <c r="BN28" s="155">
        <f t="shared" si="0"/>
        <v>0</v>
      </c>
      <c r="BO28" s="155">
        <f t="shared" si="1"/>
        <v>1.839E-2</v>
      </c>
      <c r="BP28" s="155">
        <f t="shared" si="2"/>
        <v>0</v>
      </c>
      <c r="BQ28" s="155">
        <f t="shared" si="3"/>
        <v>0</v>
      </c>
      <c r="BR28" s="155">
        <f t="shared" si="4"/>
        <v>0</v>
      </c>
      <c r="BS28" s="186">
        <f t="shared" si="5"/>
        <v>0</v>
      </c>
    </row>
    <row r="29" spans="1:71" x14ac:dyDescent="0.3">
      <c r="A29" s="184" t="s">
        <v>344</v>
      </c>
      <c r="B29" s="156">
        <v>0</v>
      </c>
      <c r="C29" s="142">
        <v>0</v>
      </c>
      <c r="D29" s="142">
        <v>0</v>
      </c>
      <c r="E29" s="142">
        <v>0</v>
      </c>
      <c r="F29" s="142">
        <v>0</v>
      </c>
      <c r="G29" s="142">
        <v>0</v>
      </c>
      <c r="H29" s="157">
        <v>0</v>
      </c>
      <c r="I29" s="156">
        <v>0</v>
      </c>
      <c r="J29" s="142">
        <v>0</v>
      </c>
      <c r="K29" s="142">
        <v>0</v>
      </c>
      <c r="L29" s="142">
        <v>0</v>
      </c>
      <c r="M29" s="142">
        <v>0</v>
      </c>
      <c r="N29" s="142">
        <v>0</v>
      </c>
      <c r="O29" s="157">
        <v>0</v>
      </c>
      <c r="P29" s="156">
        <v>0</v>
      </c>
      <c r="Q29" s="142">
        <v>0</v>
      </c>
      <c r="R29" s="142">
        <v>12.829000000000001</v>
      </c>
      <c r="S29" s="142">
        <v>0</v>
      </c>
      <c r="T29" s="142">
        <v>0</v>
      </c>
      <c r="U29" s="142">
        <v>0</v>
      </c>
      <c r="V29" s="157">
        <v>0</v>
      </c>
      <c r="W29" s="156">
        <v>0</v>
      </c>
      <c r="X29" s="142">
        <v>0</v>
      </c>
      <c r="Y29" s="142">
        <v>0</v>
      </c>
      <c r="Z29" s="142">
        <v>0</v>
      </c>
      <c r="AA29" s="142">
        <v>0</v>
      </c>
      <c r="AB29" s="142">
        <v>0</v>
      </c>
      <c r="AC29" s="157">
        <v>0</v>
      </c>
      <c r="AD29" s="156">
        <v>0</v>
      </c>
      <c r="AE29" s="142">
        <v>0</v>
      </c>
      <c r="AF29" s="142">
        <v>0</v>
      </c>
      <c r="AG29" s="142">
        <v>0</v>
      </c>
      <c r="AH29" s="142">
        <v>0</v>
      </c>
      <c r="AI29" s="142">
        <v>0</v>
      </c>
      <c r="AJ29" s="157">
        <v>0</v>
      </c>
      <c r="AK29" s="156">
        <v>0</v>
      </c>
      <c r="AL29" s="142">
        <v>0</v>
      </c>
      <c r="AM29" s="142">
        <v>0</v>
      </c>
      <c r="AN29" s="142">
        <v>0</v>
      </c>
      <c r="AO29" s="142">
        <v>0</v>
      </c>
      <c r="AP29" s="142">
        <v>0</v>
      </c>
      <c r="AQ29" s="157">
        <v>0</v>
      </c>
      <c r="AR29" s="156">
        <v>0</v>
      </c>
      <c r="AS29" s="142">
        <v>0</v>
      </c>
      <c r="AT29" s="142">
        <v>0</v>
      </c>
      <c r="AU29" s="142">
        <v>0</v>
      </c>
      <c r="AV29" s="142">
        <v>0</v>
      </c>
      <c r="AW29" s="142">
        <v>0</v>
      </c>
      <c r="AX29" s="157">
        <v>0</v>
      </c>
      <c r="AY29" s="156">
        <v>0</v>
      </c>
      <c r="AZ29" s="142">
        <v>0</v>
      </c>
      <c r="BA29" s="142">
        <v>0</v>
      </c>
      <c r="BB29" s="142">
        <v>0</v>
      </c>
      <c r="BC29" s="142">
        <v>0</v>
      </c>
      <c r="BD29" s="142">
        <v>0</v>
      </c>
      <c r="BE29" s="157">
        <v>0</v>
      </c>
      <c r="BF29" s="156">
        <v>0</v>
      </c>
      <c r="BG29" s="142">
        <v>0</v>
      </c>
      <c r="BH29" s="142">
        <v>12.829000000000001</v>
      </c>
      <c r="BI29" s="142">
        <v>0</v>
      </c>
      <c r="BJ29" s="142">
        <v>0</v>
      </c>
      <c r="BK29" s="142">
        <v>0</v>
      </c>
      <c r="BL29" s="143">
        <v>0</v>
      </c>
      <c r="BM29" s="156">
        <f t="shared" si="6"/>
        <v>0</v>
      </c>
      <c r="BN29" s="142">
        <f t="shared" si="0"/>
        <v>0</v>
      </c>
      <c r="BO29" s="142">
        <f t="shared" si="1"/>
        <v>1.2829E-2</v>
      </c>
      <c r="BP29" s="142">
        <f t="shared" si="2"/>
        <v>0</v>
      </c>
      <c r="BQ29" s="142">
        <f t="shared" si="3"/>
        <v>0</v>
      </c>
      <c r="BR29" s="142">
        <f t="shared" si="4"/>
        <v>0</v>
      </c>
      <c r="BS29" s="143">
        <f t="shared" si="5"/>
        <v>0</v>
      </c>
    </row>
    <row r="30" spans="1:71" x14ac:dyDescent="0.3">
      <c r="A30" s="185" t="s">
        <v>172</v>
      </c>
      <c r="B30" s="160">
        <v>0</v>
      </c>
      <c r="C30" s="155">
        <v>0</v>
      </c>
      <c r="D30" s="155">
        <v>0</v>
      </c>
      <c r="E30" s="155">
        <v>0</v>
      </c>
      <c r="F30" s="155">
        <v>358.59073988812798</v>
      </c>
      <c r="G30" s="155">
        <v>0</v>
      </c>
      <c r="H30" s="161">
        <v>0</v>
      </c>
      <c r="I30" s="160">
        <v>0</v>
      </c>
      <c r="J30" s="155">
        <v>0</v>
      </c>
      <c r="K30" s="155">
        <v>0</v>
      </c>
      <c r="L30" s="155">
        <v>0</v>
      </c>
      <c r="M30" s="155">
        <v>0</v>
      </c>
      <c r="N30" s="155">
        <v>0</v>
      </c>
      <c r="O30" s="161">
        <v>0</v>
      </c>
      <c r="P30" s="160">
        <v>0</v>
      </c>
      <c r="Q30" s="155">
        <v>14.632</v>
      </c>
      <c r="R30" s="155">
        <v>0</v>
      </c>
      <c r="S30" s="155">
        <v>0</v>
      </c>
      <c r="T30" s="155">
        <v>0</v>
      </c>
      <c r="U30" s="155">
        <v>0</v>
      </c>
      <c r="V30" s="161">
        <v>0</v>
      </c>
      <c r="W30" s="160">
        <v>0</v>
      </c>
      <c r="X30" s="155">
        <v>0</v>
      </c>
      <c r="Y30" s="155">
        <v>0</v>
      </c>
      <c r="Z30" s="155">
        <v>0</v>
      </c>
      <c r="AA30" s="155">
        <v>0</v>
      </c>
      <c r="AB30" s="155">
        <v>0</v>
      </c>
      <c r="AC30" s="161">
        <v>0</v>
      </c>
      <c r="AD30" s="160">
        <v>0</v>
      </c>
      <c r="AE30" s="155">
        <v>0</v>
      </c>
      <c r="AF30" s="155">
        <v>0</v>
      </c>
      <c r="AG30" s="155">
        <v>0</v>
      </c>
      <c r="AH30" s="155">
        <v>0</v>
      </c>
      <c r="AI30" s="155">
        <v>0</v>
      </c>
      <c r="AJ30" s="161">
        <v>0</v>
      </c>
      <c r="AK30" s="160">
        <v>0</v>
      </c>
      <c r="AL30" s="155">
        <v>0</v>
      </c>
      <c r="AM30" s="155">
        <v>0</v>
      </c>
      <c r="AN30" s="155">
        <v>0</v>
      </c>
      <c r="AO30" s="155">
        <v>2364.1779999999999</v>
      </c>
      <c r="AP30" s="155">
        <v>0</v>
      </c>
      <c r="AQ30" s="161">
        <v>0</v>
      </c>
      <c r="AR30" s="160">
        <v>0</v>
      </c>
      <c r="AS30" s="155">
        <v>561.46</v>
      </c>
      <c r="AT30" s="155">
        <v>0</v>
      </c>
      <c r="AU30" s="155">
        <v>0</v>
      </c>
      <c r="AV30" s="155">
        <v>0</v>
      </c>
      <c r="AW30" s="155">
        <v>0</v>
      </c>
      <c r="AX30" s="161">
        <v>0</v>
      </c>
      <c r="AY30" s="160">
        <v>0</v>
      </c>
      <c r="AZ30" s="155">
        <v>0</v>
      </c>
      <c r="BA30" s="155">
        <v>0</v>
      </c>
      <c r="BB30" s="155">
        <v>0</v>
      </c>
      <c r="BC30" s="155">
        <v>0</v>
      </c>
      <c r="BD30" s="155">
        <v>0</v>
      </c>
      <c r="BE30" s="161">
        <v>0</v>
      </c>
      <c r="BF30" s="160">
        <v>0</v>
      </c>
      <c r="BG30" s="155">
        <v>576.09199999999998</v>
      </c>
      <c r="BH30" s="155">
        <v>0</v>
      </c>
      <c r="BI30" s="155">
        <v>0</v>
      </c>
      <c r="BJ30" s="155">
        <v>2722.768739888128</v>
      </c>
      <c r="BK30" s="155">
        <v>0</v>
      </c>
      <c r="BL30" s="186">
        <v>0</v>
      </c>
      <c r="BM30" s="160">
        <f t="shared" si="6"/>
        <v>0</v>
      </c>
      <c r="BN30" s="155">
        <f t="shared" si="0"/>
        <v>0.57609199999999994</v>
      </c>
      <c r="BO30" s="155">
        <f t="shared" si="1"/>
        <v>0</v>
      </c>
      <c r="BP30" s="155">
        <f t="shared" si="2"/>
        <v>0</v>
      </c>
      <c r="BQ30" s="155">
        <f t="shared" si="3"/>
        <v>2.722768739888128</v>
      </c>
      <c r="BR30" s="155">
        <f t="shared" si="4"/>
        <v>0</v>
      </c>
      <c r="BS30" s="186">
        <f t="shared" si="5"/>
        <v>0</v>
      </c>
    </row>
    <row r="31" spans="1:71" x14ac:dyDescent="0.3">
      <c r="A31" s="184" t="s">
        <v>173</v>
      </c>
      <c r="B31" s="156">
        <v>0</v>
      </c>
      <c r="C31" s="142">
        <v>0</v>
      </c>
      <c r="D31" s="142">
        <v>0</v>
      </c>
      <c r="E31" s="142">
        <v>0</v>
      </c>
      <c r="F31" s="142">
        <v>0</v>
      </c>
      <c r="G31" s="142">
        <v>0</v>
      </c>
      <c r="H31" s="157">
        <v>0</v>
      </c>
      <c r="I31" s="156">
        <v>0</v>
      </c>
      <c r="J31" s="142">
        <v>0</v>
      </c>
      <c r="K31" s="142">
        <v>0</v>
      </c>
      <c r="L31" s="142">
        <v>0</v>
      </c>
      <c r="M31" s="142">
        <v>0</v>
      </c>
      <c r="N31" s="142">
        <v>0</v>
      </c>
      <c r="O31" s="157">
        <v>0</v>
      </c>
      <c r="P31" s="156">
        <v>0</v>
      </c>
      <c r="Q31" s="142">
        <v>0</v>
      </c>
      <c r="R31" s="142">
        <v>29.454999999999998</v>
      </c>
      <c r="S31" s="142">
        <v>0</v>
      </c>
      <c r="T31" s="142">
        <v>0</v>
      </c>
      <c r="U31" s="142">
        <v>0</v>
      </c>
      <c r="V31" s="157">
        <v>0</v>
      </c>
      <c r="W31" s="156">
        <v>0</v>
      </c>
      <c r="X31" s="142">
        <v>0</v>
      </c>
      <c r="Y31" s="142">
        <v>0</v>
      </c>
      <c r="Z31" s="142">
        <v>0</v>
      </c>
      <c r="AA31" s="142">
        <v>0</v>
      </c>
      <c r="AB31" s="142">
        <v>0</v>
      </c>
      <c r="AC31" s="157">
        <v>0</v>
      </c>
      <c r="AD31" s="156">
        <v>0</v>
      </c>
      <c r="AE31" s="142">
        <v>0</v>
      </c>
      <c r="AF31" s="142">
        <v>0</v>
      </c>
      <c r="AG31" s="142">
        <v>0</v>
      </c>
      <c r="AH31" s="142">
        <v>0</v>
      </c>
      <c r="AI31" s="142">
        <v>0</v>
      </c>
      <c r="AJ31" s="157">
        <v>0</v>
      </c>
      <c r="AK31" s="156">
        <v>0</v>
      </c>
      <c r="AL31" s="142">
        <v>0</v>
      </c>
      <c r="AM31" s="142">
        <v>0</v>
      </c>
      <c r="AN31" s="142">
        <v>0</v>
      </c>
      <c r="AO31" s="142">
        <v>0</v>
      </c>
      <c r="AP31" s="142">
        <v>0</v>
      </c>
      <c r="AQ31" s="157">
        <v>0</v>
      </c>
      <c r="AR31" s="156">
        <v>0</v>
      </c>
      <c r="AS31" s="142">
        <v>0</v>
      </c>
      <c r="AT31" s="142">
        <v>0</v>
      </c>
      <c r="AU31" s="142">
        <v>0</v>
      </c>
      <c r="AV31" s="142">
        <v>0</v>
      </c>
      <c r="AW31" s="142">
        <v>0</v>
      </c>
      <c r="AX31" s="157">
        <v>0</v>
      </c>
      <c r="AY31" s="156">
        <v>0</v>
      </c>
      <c r="AZ31" s="142">
        <v>0</v>
      </c>
      <c r="BA31" s="142">
        <v>0</v>
      </c>
      <c r="BB31" s="142">
        <v>0</v>
      </c>
      <c r="BC31" s="142">
        <v>0</v>
      </c>
      <c r="BD31" s="142">
        <v>0</v>
      </c>
      <c r="BE31" s="157">
        <v>0</v>
      </c>
      <c r="BF31" s="156">
        <v>0</v>
      </c>
      <c r="BG31" s="142">
        <v>0</v>
      </c>
      <c r="BH31" s="142">
        <v>29.454999999999998</v>
      </c>
      <c r="BI31" s="142">
        <v>0</v>
      </c>
      <c r="BJ31" s="142">
        <v>0</v>
      </c>
      <c r="BK31" s="142">
        <v>0</v>
      </c>
      <c r="BL31" s="143">
        <v>0</v>
      </c>
      <c r="BM31" s="156">
        <f t="shared" si="6"/>
        <v>0</v>
      </c>
      <c r="BN31" s="142">
        <f t="shared" si="0"/>
        <v>0</v>
      </c>
      <c r="BO31" s="142">
        <f t="shared" si="1"/>
        <v>2.9454999999999999E-2</v>
      </c>
      <c r="BP31" s="142">
        <f t="shared" si="2"/>
        <v>0</v>
      </c>
      <c r="BQ31" s="142">
        <f t="shared" si="3"/>
        <v>0</v>
      </c>
      <c r="BR31" s="142">
        <f t="shared" si="4"/>
        <v>0</v>
      </c>
      <c r="BS31" s="143">
        <f t="shared" si="5"/>
        <v>0</v>
      </c>
    </row>
    <row r="32" spans="1:71" s="33" customFormat="1" x14ac:dyDescent="0.3">
      <c r="A32" s="187" t="s">
        <v>10</v>
      </c>
      <c r="B32" s="158">
        <v>49009.992226360402</v>
      </c>
      <c r="C32" s="159">
        <v>918087.05902879266</v>
      </c>
      <c r="D32" s="159">
        <v>16138.739808158774</v>
      </c>
      <c r="E32" s="159">
        <v>125748.10811280445</v>
      </c>
      <c r="F32" s="159">
        <v>408951.34276071924</v>
      </c>
      <c r="G32" s="159">
        <v>51427.523753899994</v>
      </c>
      <c r="H32" s="162">
        <v>0</v>
      </c>
      <c r="I32" s="158">
        <v>0</v>
      </c>
      <c r="J32" s="159">
        <v>3511871.2163271811</v>
      </c>
      <c r="K32" s="159">
        <v>6008.2</v>
      </c>
      <c r="L32" s="159">
        <v>0</v>
      </c>
      <c r="M32" s="159">
        <v>48948.137999999999</v>
      </c>
      <c r="N32" s="159">
        <v>0</v>
      </c>
      <c r="O32" s="162">
        <v>0</v>
      </c>
      <c r="P32" s="158">
        <v>51364.213000000003</v>
      </c>
      <c r="Q32" s="159">
        <v>162407.52739999999</v>
      </c>
      <c r="R32" s="159">
        <v>39581.020906826423</v>
      </c>
      <c r="S32" s="159">
        <v>135381.50309399999</v>
      </c>
      <c r="T32" s="159">
        <v>144464.932</v>
      </c>
      <c r="U32" s="159">
        <v>11399.560000000001</v>
      </c>
      <c r="V32" s="162">
        <v>0</v>
      </c>
      <c r="W32" s="158">
        <v>0</v>
      </c>
      <c r="X32" s="159">
        <v>218.89117999999999</v>
      </c>
      <c r="Y32" s="159">
        <v>0</v>
      </c>
      <c r="Z32" s="159">
        <v>0</v>
      </c>
      <c r="AA32" s="159">
        <v>3152.27</v>
      </c>
      <c r="AB32" s="159">
        <v>0</v>
      </c>
      <c r="AC32" s="162">
        <v>0</v>
      </c>
      <c r="AD32" s="158">
        <v>1789.1419389999999</v>
      </c>
      <c r="AE32" s="159">
        <v>666046.65005900012</v>
      </c>
      <c r="AF32" s="159">
        <v>3611.9741299999996</v>
      </c>
      <c r="AG32" s="159">
        <v>7674.4880349999894</v>
      </c>
      <c r="AH32" s="159">
        <v>0</v>
      </c>
      <c r="AI32" s="159">
        <v>0</v>
      </c>
      <c r="AJ32" s="162">
        <v>0</v>
      </c>
      <c r="AK32" s="158">
        <v>0</v>
      </c>
      <c r="AL32" s="159">
        <v>156622.79966813131</v>
      </c>
      <c r="AM32" s="159">
        <v>9996.4936500000003</v>
      </c>
      <c r="AN32" s="159">
        <v>8.2290000000000002E-2</v>
      </c>
      <c r="AO32" s="159">
        <v>111177.63400000001</v>
      </c>
      <c r="AP32" s="159">
        <v>0</v>
      </c>
      <c r="AQ32" s="162">
        <v>2345.8104600000001</v>
      </c>
      <c r="AR32" s="158">
        <v>0</v>
      </c>
      <c r="AS32" s="159">
        <v>150605.08999999997</v>
      </c>
      <c r="AT32" s="159">
        <v>30444.398726416999</v>
      </c>
      <c r="AU32" s="159">
        <v>83099.428553200007</v>
      </c>
      <c r="AV32" s="159">
        <v>91968.677566569299</v>
      </c>
      <c r="AW32" s="159">
        <v>0</v>
      </c>
      <c r="AX32" s="162">
        <v>0</v>
      </c>
      <c r="AY32" s="158">
        <v>4059.8752439255359</v>
      </c>
      <c r="AZ32" s="159">
        <v>3490008.6185808182</v>
      </c>
      <c r="BA32" s="159">
        <v>41087.27021875725</v>
      </c>
      <c r="BB32" s="159">
        <v>335008.8131548994</v>
      </c>
      <c r="BC32" s="159">
        <v>40559</v>
      </c>
      <c r="BD32" s="159">
        <v>261878.2046329086</v>
      </c>
      <c r="BE32" s="162">
        <v>0</v>
      </c>
      <c r="BF32" s="158">
        <v>106223.22240928593</v>
      </c>
      <c r="BG32" s="159">
        <v>9055867.8522439227</v>
      </c>
      <c r="BH32" s="159">
        <v>146868.09744015941</v>
      </c>
      <c r="BI32" s="159">
        <v>686912.42323990387</v>
      </c>
      <c r="BJ32" s="159">
        <v>849221.99432728859</v>
      </c>
      <c r="BK32" s="159">
        <v>324705.28838680859</v>
      </c>
      <c r="BL32" s="188">
        <v>2345.8104600000001</v>
      </c>
      <c r="BM32" s="158">
        <f t="shared" si="6"/>
        <v>106.22322240928592</v>
      </c>
      <c r="BN32" s="159">
        <f t="shared" si="0"/>
        <v>9055.8678522439222</v>
      </c>
      <c r="BO32" s="159">
        <f t="shared" si="1"/>
        <v>146.8680974401594</v>
      </c>
      <c r="BP32" s="159">
        <f t="shared" si="2"/>
        <v>686.91242323990389</v>
      </c>
      <c r="BQ32" s="159">
        <f t="shared" si="3"/>
        <v>849.2219943272886</v>
      </c>
      <c r="BR32" s="159">
        <f t="shared" si="4"/>
        <v>324.7052883868086</v>
      </c>
      <c r="BS32" s="188">
        <f t="shared" si="5"/>
        <v>2.34581046</v>
      </c>
    </row>
    <row r="33" spans="1:71" x14ac:dyDescent="0.3">
      <c r="A33" s="184" t="s">
        <v>249</v>
      </c>
      <c r="B33" s="156">
        <v>0</v>
      </c>
      <c r="C33" s="142">
        <v>150054.9335519</v>
      </c>
      <c r="D33" s="142">
        <v>0</v>
      </c>
      <c r="E33" s="142">
        <v>0</v>
      </c>
      <c r="F33" s="142">
        <v>0</v>
      </c>
      <c r="G33" s="142">
        <v>0</v>
      </c>
      <c r="H33" s="157">
        <v>0</v>
      </c>
      <c r="I33" s="156">
        <v>0</v>
      </c>
      <c r="J33" s="142">
        <v>39346.5</v>
      </c>
      <c r="K33" s="142">
        <v>0</v>
      </c>
      <c r="L33" s="142">
        <v>0</v>
      </c>
      <c r="M33" s="142">
        <v>0</v>
      </c>
      <c r="N33" s="142">
        <v>0</v>
      </c>
      <c r="O33" s="157">
        <v>0</v>
      </c>
      <c r="P33" s="156">
        <v>51364.213000000003</v>
      </c>
      <c r="Q33" s="142">
        <v>0</v>
      </c>
      <c r="R33" s="142">
        <v>0</v>
      </c>
      <c r="S33" s="142">
        <v>54.2087</v>
      </c>
      <c r="T33" s="142">
        <v>0</v>
      </c>
      <c r="U33" s="142">
        <v>0</v>
      </c>
      <c r="V33" s="157">
        <v>0</v>
      </c>
      <c r="W33" s="156">
        <v>0</v>
      </c>
      <c r="X33" s="142">
        <v>0</v>
      </c>
      <c r="Y33" s="142">
        <v>0</v>
      </c>
      <c r="Z33" s="142">
        <v>0</v>
      </c>
      <c r="AA33" s="142">
        <v>0</v>
      </c>
      <c r="AB33" s="142">
        <v>0</v>
      </c>
      <c r="AC33" s="157">
        <v>0</v>
      </c>
      <c r="AD33" s="156">
        <v>0</v>
      </c>
      <c r="AE33" s="142">
        <v>194808.97078</v>
      </c>
      <c r="AF33" s="142">
        <v>0</v>
      </c>
      <c r="AG33" s="142">
        <v>0</v>
      </c>
      <c r="AH33" s="142">
        <v>0</v>
      </c>
      <c r="AI33" s="142">
        <v>0</v>
      </c>
      <c r="AJ33" s="157">
        <v>0</v>
      </c>
      <c r="AK33" s="156">
        <v>0</v>
      </c>
      <c r="AL33" s="142">
        <v>60522.822500000009</v>
      </c>
      <c r="AM33" s="142">
        <v>0</v>
      </c>
      <c r="AN33" s="142">
        <v>0</v>
      </c>
      <c r="AO33" s="142">
        <v>0</v>
      </c>
      <c r="AP33" s="142">
        <v>0</v>
      </c>
      <c r="AQ33" s="157">
        <v>0</v>
      </c>
      <c r="AR33" s="156">
        <v>0</v>
      </c>
      <c r="AS33" s="142">
        <v>98136.53</v>
      </c>
      <c r="AT33" s="142">
        <v>141.81</v>
      </c>
      <c r="AU33" s="142">
        <v>0</v>
      </c>
      <c r="AV33" s="142">
        <v>0</v>
      </c>
      <c r="AW33" s="142">
        <v>0</v>
      </c>
      <c r="AX33" s="157">
        <v>0</v>
      </c>
      <c r="AY33" s="156">
        <v>0</v>
      </c>
      <c r="AZ33" s="142">
        <v>34538.661135898488</v>
      </c>
      <c r="BA33" s="142">
        <v>0</v>
      </c>
      <c r="BB33" s="142">
        <v>0</v>
      </c>
      <c r="BC33" s="142">
        <v>0</v>
      </c>
      <c r="BD33" s="142">
        <v>0</v>
      </c>
      <c r="BE33" s="157">
        <v>0</v>
      </c>
      <c r="BF33" s="156">
        <v>51364.213000000003</v>
      </c>
      <c r="BG33" s="142">
        <v>577408.41796779854</v>
      </c>
      <c r="BH33" s="142">
        <v>141.81</v>
      </c>
      <c r="BI33" s="142">
        <v>54.2087</v>
      </c>
      <c r="BJ33" s="142">
        <v>0</v>
      </c>
      <c r="BK33" s="142">
        <v>0</v>
      </c>
      <c r="BL33" s="143">
        <v>0</v>
      </c>
      <c r="BM33" s="156">
        <f t="shared" si="6"/>
        <v>51.364213000000007</v>
      </c>
      <c r="BN33" s="142">
        <f t="shared" si="0"/>
        <v>577.40841796779853</v>
      </c>
      <c r="BO33" s="142">
        <f t="shared" si="1"/>
        <v>0.14180999999999999</v>
      </c>
      <c r="BP33" s="142">
        <f t="shared" si="2"/>
        <v>5.4208699999999999E-2</v>
      </c>
      <c r="BQ33" s="142">
        <f t="shared" si="3"/>
        <v>0</v>
      </c>
      <c r="BR33" s="142">
        <f t="shared" si="4"/>
        <v>0</v>
      </c>
      <c r="BS33" s="143">
        <f t="shared" si="5"/>
        <v>0</v>
      </c>
    </row>
    <row r="34" spans="1:71" x14ac:dyDescent="0.3">
      <c r="A34" s="185" t="s">
        <v>251</v>
      </c>
      <c r="B34" s="160">
        <v>47651.564164331401</v>
      </c>
      <c r="C34" s="155">
        <v>105164.67852704821</v>
      </c>
      <c r="D34" s="155">
        <v>0</v>
      </c>
      <c r="E34" s="155">
        <v>0</v>
      </c>
      <c r="F34" s="155">
        <v>0</v>
      </c>
      <c r="G34" s="155">
        <v>0</v>
      </c>
      <c r="H34" s="161">
        <v>0</v>
      </c>
      <c r="I34" s="160">
        <v>0</v>
      </c>
      <c r="J34" s="155">
        <v>600703.15599999996</v>
      </c>
      <c r="K34" s="155">
        <v>0</v>
      </c>
      <c r="L34" s="155">
        <v>0</v>
      </c>
      <c r="M34" s="155">
        <v>0</v>
      </c>
      <c r="N34" s="155">
        <v>0</v>
      </c>
      <c r="O34" s="161">
        <v>0</v>
      </c>
      <c r="P34" s="160">
        <v>0</v>
      </c>
      <c r="Q34" s="155">
        <v>0</v>
      </c>
      <c r="R34" s="155">
        <v>0</v>
      </c>
      <c r="S34" s="155">
        <v>0</v>
      </c>
      <c r="T34" s="155">
        <v>0</v>
      </c>
      <c r="U34" s="155">
        <v>0</v>
      </c>
      <c r="V34" s="161">
        <v>0</v>
      </c>
      <c r="W34" s="160">
        <v>0</v>
      </c>
      <c r="X34" s="155">
        <v>0</v>
      </c>
      <c r="Y34" s="155">
        <v>0</v>
      </c>
      <c r="Z34" s="155">
        <v>0</v>
      </c>
      <c r="AA34" s="155">
        <v>0</v>
      </c>
      <c r="AB34" s="155">
        <v>0</v>
      </c>
      <c r="AC34" s="161">
        <v>0</v>
      </c>
      <c r="AD34" s="160">
        <v>0</v>
      </c>
      <c r="AE34" s="155">
        <v>0</v>
      </c>
      <c r="AF34" s="155">
        <v>0</v>
      </c>
      <c r="AG34" s="155">
        <v>0</v>
      </c>
      <c r="AH34" s="155">
        <v>0</v>
      </c>
      <c r="AI34" s="155">
        <v>0</v>
      </c>
      <c r="AJ34" s="161">
        <v>0</v>
      </c>
      <c r="AK34" s="160">
        <v>0</v>
      </c>
      <c r="AL34" s="155">
        <v>0</v>
      </c>
      <c r="AM34" s="155">
        <v>0</v>
      </c>
      <c r="AN34" s="155">
        <v>0</v>
      </c>
      <c r="AO34" s="155">
        <v>0</v>
      </c>
      <c r="AP34" s="155">
        <v>0</v>
      </c>
      <c r="AQ34" s="161">
        <v>0</v>
      </c>
      <c r="AR34" s="160">
        <v>0</v>
      </c>
      <c r="AS34" s="155">
        <v>0</v>
      </c>
      <c r="AT34" s="155">
        <v>0</v>
      </c>
      <c r="AU34" s="155">
        <v>0</v>
      </c>
      <c r="AV34" s="155">
        <v>0</v>
      </c>
      <c r="AW34" s="155">
        <v>0</v>
      </c>
      <c r="AX34" s="161">
        <v>0</v>
      </c>
      <c r="AY34" s="160">
        <v>0</v>
      </c>
      <c r="AZ34" s="155">
        <v>0</v>
      </c>
      <c r="BA34" s="155">
        <v>0</v>
      </c>
      <c r="BB34" s="155">
        <v>0</v>
      </c>
      <c r="BC34" s="155">
        <v>0</v>
      </c>
      <c r="BD34" s="155">
        <v>0</v>
      </c>
      <c r="BE34" s="161">
        <v>0</v>
      </c>
      <c r="BF34" s="160">
        <v>47651.564164331401</v>
      </c>
      <c r="BG34" s="155">
        <v>705867.83452704817</v>
      </c>
      <c r="BH34" s="155">
        <v>0</v>
      </c>
      <c r="BI34" s="155">
        <v>0</v>
      </c>
      <c r="BJ34" s="155">
        <v>0</v>
      </c>
      <c r="BK34" s="155">
        <v>0</v>
      </c>
      <c r="BL34" s="186">
        <v>0</v>
      </c>
      <c r="BM34" s="160">
        <f t="shared" si="6"/>
        <v>47.651564164331404</v>
      </c>
      <c r="BN34" s="155">
        <f t="shared" si="0"/>
        <v>705.86783452704822</v>
      </c>
      <c r="BO34" s="155">
        <f t="shared" si="1"/>
        <v>0</v>
      </c>
      <c r="BP34" s="155">
        <f t="shared" si="2"/>
        <v>0</v>
      </c>
      <c r="BQ34" s="155">
        <f t="shared" si="3"/>
        <v>0</v>
      </c>
      <c r="BR34" s="155">
        <f t="shared" si="4"/>
        <v>0</v>
      </c>
      <c r="BS34" s="186">
        <f t="shared" si="5"/>
        <v>0</v>
      </c>
    </row>
    <row r="35" spans="1:71" x14ac:dyDescent="0.3">
      <c r="A35" s="184" t="s">
        <v>252</v>
      </c>
      <c r="B35" s="156">
        <v>0</v>
      </c>
      <c r="C35" s="142">
        <v>4466.2402689</v>
      </c>
      <c r="D35" s="142">
        <v>0</v>
      </c>
      <c r="E35" s="142">
        <v>0</v>
      </c>
      <c r="F35" s="142">
        <v>0</v>
      </c>
      <c r="G35" s="142">
        <v>0</v>
      </c>
      <c r="H35" s="157">
        <v>0</v>
      </c>
      <c r="I35" s="156">
        <v>0</v>
      </c>
      <c r="J35" s="142">
        <v>19491.37</v>
      </c>
      <c r="K35" s="142">
        <v>0</v>
      </c>
      <c r="L35" s="142">
        <v>0</v>
      </c>
      <c r="M35" s="142">
        <v>0</v>
      </c>
      <c r="N35" s="142">
        <v>0</v>
      </c>
      <c r="O35" s="157">
        <v>0</v>
      </c>
      <c r="P35" s="156">
        <v>0</v>
      </c>
      <c r="Q35" s="142">
        <v>3.9</v>
      </c>
      <c r="R35" s="142">
        <v>27.22</v>
      </c>
      <c r="S35" s="142">
        <v>0</v>
      </c>
      <c r="T35" s="142">
        <v>373.83800000000002</v>
      </c>
      <c r="U35" s="142">
        <v>0</v>
      </c>
      <c r="V35" s="157">
        <v>0</v>
      </c>
      <c r="W35" s="156">
        <v>0</v>
      </c>
      <c r="X35" s="142">
        <v>0</v>
      </c>
      <c r="Y35" s="142">
        <v>0</v>
      </c>
      <c r="Z35" s="142">
        <v>0</v>
      </c>
      <c r="AA35" s="142">
        <v>0</v>
      </c>
      <c r="AB35" s="142">
        <v>0</v>
      </c>
      <c r="AC35" s="157">
        <v>0</v>
      </c>
      <c r="AD35" s="156">
        <v>22.89743</v>
      </c>
      <c r="AE35" s="142">
        <v>2793.613245</v>
      </c>
      <c r="AF35" s="142">
        <v>0</v>
      </c>
      <c r="AG35" s="142">
        <v>0</v>
      </c>
      <c r="AH35" s="142">
        <v>0</v>
      </c>
      <c r="AI35" s="142">
        <v>0</v>
      </c>
      <c r="AJ35" s="157">
        <v>0</v>
      </c>
      <c r="AK35" s="156">
        <v>0</v>
      </c>
      <c r="AL35" s="142">
        <v>0</v>
      </c>
      <c r="AM35" s="142">
        <v>0</v>
      </c>
      <c r="AN35" s="142">
        <v>0</v>
      </c>
      <c r="AO35" s="142">
        <v>2721.181</v>
      </c>
      <c r="AP35" s="142">
        <v>0</v>
      </c>
      <c r="AQ35" s="157">
        <v>0</v>
      </c>
      <c r="AR35" s="156">
        <v>0</v>
      </c>
      <c r="AS35" s="142">
        <v>185.54</v>
      </c>
      <c r="AT35" s="142">
        <v>1748.7</v>
      </c>
      <c r="AU35" s="142">
        <v>0</v>
      </c>
      <c r="AV35" s="142">
        <v>58.140000000000256</v>
      </c>
      <c r="AW35" s="142">
        <v>0</v>
      </c>
      <c r="AX35" s="157">
        <v>0</v>
      </c>
      <c r="AY35" s="156">
        <v>0</v>
      </c>
      <c r="AZ35" s="142">
        <v>0</v>
      </c>
      <c r="BA35" s="142">
        <v>0</v>
      </c>
      <c r="BB35" s="142">
        <v>0</v>
      </c>
      <c r="BC35" s="142">
        <v>0</v>
      </c>
      <c r="BD35" s="142">
        <v>0</v>
      </c>
      <c r="BE35" s="157">
        <v>0</v>
      </c>
      <c r="BF35" s="156">
        <v>22.89743</v>
      </c>
      <c r="BG35" s="142">
        <v>26940.663513900003</v>
      </c>
      <c r="BH35" s="142">
        <v>1775.92</v>
      </c>
      <c r="BI35" s="142">
        <v>0</v>
      </c>
      <c r="BJ35" s="142">
        <v>3153.1590000000006</v>
      </c>
      <c r="BK35" s="142">
        <v>0</v>
      </c>
      <c r="BL35" s="143">
        <v>0</v>
      </c>
      <c r="BM35" s="156">
        <f t="shared" si="6"/>
        <v>2.289743E-2</v>
      </c>
      <c r="BN35" s="142">
        <f t="shared" si="0"/>
        <v>26.940663513900002</v>
      </c>
      <c r="BO35" s="142">
        <f t="shared" si="1"/>
        <v>1.7759200000000002</v>
      </c>
      <c r="BP35" s="142">
        <f t="shared" si="2"/>
        <v>0</v>
      </c>
      <c r="BQ35" s="142">
        <f t="shared" si="3"/>
        <v>3.1531590000000005</v>
      </c>
      <c r="BR35" s="142">
        <f t="shared" si="4"/>
        <v>0</v>
      </c>
      <c r="BS35" s="143">
        <f t="shared" si="5"/>
        <v>0</v>
      </c>
    </row>
    <row r="36" spans="1:71" x14ac:dyDescent="0.3">
      <c r="A36" s="185" t="s">
        <v>253</v>
      </c>
      <c r="B36" s="160">
        <v>292.32526202899999</v>
      </c>
      <c r="C36" s="155">
        <v>87183.577184122783</v>
      </c>
      <c r="D36" s="155">
        <v>14904.190953230283</v>
      </c>
      <c r="E36" s="155">
        <v>14108.958244082791</v>
      </c>
      <c r="F36" s="155">
        <v>299741.41065213998</v>
      </c>
      <c r="G36" s="155">
        <v>46760.173753899995</v>
      </c>
      <c r="H36" s="161">
        <v>0</v>
      </c>
      <c r="I36" s="160">
        <v>0</v>
      </c>
      <c r="J36" s="155">
        <v>19502.574752395303</v>
      </c>
      <c r="K36" s="155">
        <v>0</v>
      </c>
      <c r="L36" s="155">
        <v>0</v>
      </c>
      <c r="M36" s="155">
        <v>0</v>
      </c>
      <c r="N36" s="155">
        <v>0</v>
      </c>
      <c r="O36" s="161">
        <v>0</v>
      </c>
      <c r="P36" s="160">
        <v>0</v>
      </c>
      <c r="Q36" s="155">
        <v>75.7684</v>
      </c>
      <c r="R36" s="155">
        <v>556.4</v>
      </c>
      <c r="S36" s="155">
        <v>63433.465000000004</v>
      </c>
      <c r="T36" s="155">
        <v>53346.413999999997</v>
      </c>
      <c r="U36" s="155">
        <v>6925.5190000000002</v>
      </c>
      <c r="V36" s="161">
        <v>0</v>
      </c>
      <c r="W36" s="160">
        <v>0</v>
      </c>
      <c r="X36" s="155">
        <v>0</v>
      </c>
      <c r="Y36" s="155">
        <v>0</v>
      </c>
      <c r="Z36" s="155">
        <v>0</v>
      </c>
      <c r="AA36" s="155">
        <v>0</v>
      </c>
      <c r="AB36" s="155">
        <v>0</v>
      </c>
      <c r="AC36" s="161">
        <v>0</v>
      </c>
      <c r="AD36" s="160">
        <v>0</v>
      </c>
      <c r="AE36" s="155">
        <v>9406.7408309999992</v>
      </c>
      <c r="AF36" s="155">
        <v>2.2142900000000001</v>
      </c>
      <c r="AG36" s="155">
        <v>0</v>
      </c>
      <c r="AH36" s="155">
        <v>0</v>
      </c>
      <c r="AI36" s="155">
        <v>0</v>
      </c>
      <c r="AJ36" s="161">
        <v>0</v>
      </c>
      <c r="AK36" s="160">
        <v>0</v>
      </c>
      <c r="AL36" s="155">
        <v>2511.0700000000002</v>
      </c>
      <c r="AM36" s="155">
        <v>3529.4291499999999</v>
      </c>
      <c r="AN36" s="155">
        <v>0</v>
      </c>
      <c r="AO36" s="155">
        <v>18398.039000000001</v>
      </c>
      <c r="AP36" s="155">
        <v>0</v>
      </c>
      <c r="AQ36" s="161">
        <v>0</v>
      </c>
      <c r="AR36" s="160">
        <v>0</v>
      </c>
      <c r="AS36" s="155">
        <v>528.82999999999993</v>
      </c>
      <c r="AT36" s="155">
        <v>117.7</v>
      </c>
      <c r="AU36" s="155">
        <v>0</v>
      </c>
      <c r="AV36" s="155">
        <v>7845.40308</v>
      </c>
      <c r="AW36" s="155">
        <v>0</v>
      </c>
      <c r="AX36" s="161">
        <v>0</v>
      </c>
      <c r="AY36" s="160">
        <v>0</v>
      </c>
      <c r="AZ36" s="155">
        <v>45061.441447635931</v>
      </c>
      <c r="BA36" s="155">
        <v>2495.5443205256784</v>
      </c>
      <c r="BB36" s="155">
        <v>5035.1910383929971</v>
      </c>
      <c r="BC36" s="155">
        <v>0</v>
      </c>
      <c r="BD36" s="155">
        <v>0</v>
      </c>
      <c r="BE36" s="161">
        <v>0</v>
      </c>
      <c r="BF36" s="160">
        <v>292.32526202899999</v>
      </c>
      <c r="BG36" s="155">
        <v>164270.00261515399</v>
      </c>
      <c r="BH36" s="155">
        <v>21605.478713755962</v>
      </c>
      <c r="BI36" s="155">
        <v>82577.614282475784</v>
      </c>
      <c r="BJ36" s="155">
        <v>379331.26673213998</v>
      </c>
      <c r="BK36" s="155">
        <v>53685.692753899995</v>
      </c>
      <c r="BL36" s="186">
        <v>0</v>
      </c>
      <c r="BM36" s="160">
        <f t="shared" si="6"/>
        <v>0.292325262029</v>
      </c>
      <c r="BN36" s="155">
        <f t="shared" si="0"/>
        <v>164.270002615154</v>
      </c>
      <c r="BO36" s="155">
        <f t="shared" si="1"/>
        <v>21.605478713755961</v>
      </c>
      <c r="BP36" s="155">
        <f t="shared" si="2"/>
        <v>82.577614282475778</v>
      </c>
      <c r="BQ36" s="155">
        <f t="shared" si="3"/>
        <v>379.33126673213997</v>
      </c>
      <c r="BR36" s="155">
        <f t="shared" si="4"/>
        <v>53.685692753899993</v>
      </c>
      <c r="BS36" s="186">
        <f t="shared" si="5"/>
        <v>0</v>
      </c>
    </row>
    <row r="37" spans="1:71" x14ac:dyDescent="0.3">
      <c r="A37" s="184" t="s">
        <v>254</v>
      </c>
      <c r="B37" s="156">
        <v>0</v>
      </c>
      <c r="C37" s="142">
        <v>190570.78658878</v>
      </c>
      <c r="D37" s="142">
        <v>0</v>
      </c>
      <c r="E37" s="142">
        <v>0</v>
      </c>
      <c r="F37" s="142">
        <v>40966.138288222217</v>
      </c>
      <c r="G37" s="142">
        <v>0</v>
      </c>
      <c r="H37" s="157">
        <v>0</v>
      </c>
      <c r="I37" s="156">
        <v>0</v>
      </c>
      <c r="J37" s="142">
        <v>169337.65654550801</v>
      </c>
      <c r="K37" s="142">
        <v>0</v>
      </c>
      <c r="L37" s="142">
        <v>0</v>
      </c>
      <c r="M37" s="142">
        <v>6560.3940000000002</v>
      </c>
      <c r="N37" s="142">
        <v>0</v>
      </c>
      <c r="O37" s="157">
        <v>0</v>
      </c>
      <c r="P37" s="156">
        <v>0</v>
      </c>
      <c r="Q37" s="142">
        <v>1.2070000000000001</v>
      </c>
      <c r="R37" s="142">
        <v>0</v>
      </c>
      <c r="S37" s="142">
        <v>37.305</v>
      </c>
      <c r="T37" s="142">
        <v>0</v>
      </c>
      <c r="U37" s="142">
        <v>0</v>
      </c>
      <c r="V37" s="157">
        <v>0</v>
      </c>
      <c r="W37" s="156">
        <v>0</v>
      </c>
      <c r="X37" s="142">
        <v>0</v>
      </c>
      <c r="Y37" s="142">
        <v>0</v>
      </c>
      <c r="Z37" s="142">
        <v>0</v>
      </c>
      <c r="AA37" s="142">
        <v>0</v>
      </c>
      <c r="AB37" s="142">
        <v>0</v>
      </c>
      <c r="AC37" s="157">
        <v>0</v>
      </c>
      <c r="AD37" s="156">
        <v>0</v>
      </c>
      <c r="AE37" s="142">
        <v>190169.21947000001</v>
      </c>
      <c r="AF37" s="142">
        <v>2707.4232299999999</v>
      </c>
      <c r="AG37" s="142">
        <v>0</v>
      </c>
      <c r="AH37" s="142">
        <v>0</v>
      </c>
      <c r="AI37" s="142">
        <v>0</v>
      </c>
      <c r="AJ37" s="157">
        <v>0</v>
      </c>
      <c r="AK37" s="156">
        <v>0</v>
      </c>
      <c r="AL37" s="142">
        <v>0</v>
      </c>
      <c r="AM37" s="142">
        <v>0</v>
      </c>
      <c r="AN37" s="142">
        <v>0</v>
      </c>
      <c r="AO37" s="142">
        <v>43507.12</v>
      </c>
      <c r="AP37" s="142">
        <v>0</v>
      </c>
      <c r="AQ37" s="157">
        <v>0</v>
      </c>
      <c r="AR37" s="156">
        <v>0</v>
      </c>
      <c r="AS37" s="142">
        <v>0</v>
      </c>
      <c r="AT37" s="142">
        <v>0</v>
      </c>
      <c r="AU37" s="142">
        <v>0</v>
      </c>
      <c r="AV37" s="142">
        <v>0</v>
      </c>
      <c r="AW37" s="142">
        <v>0</v>
      </c>
      <c r="AX37" s="157">
        <v>0</v>
      </c>
      <c r="AY37" s="156">
        <v>0</v>
      </c>
      <c r="AZ37" s="142">
        <v>1812.12669123</v>
      </c>
      <c r="BA37" s="142">
        <v>19.854593380512</v>
      </c>
      <c r="BB37" s="142">
        <v>0</v>
      </c>
      <c r="BC37" s="142">
        <v>0</v>
      </c>
      <c r="BD37" s="142">
        <v>0</v>
      </c>
      <c r="BE37" s="157">
        <v>0</v>
      </c>
      <c r="BF37" s="156">
        <v>0</v>
      </c>
      <c r="BG37" s="142">
        <v>551890.99629551801</v>
      </c>
      <c r="BH37" s="142">
        <v>2727.277823380512</v>
      </c>
      <c r="BI37" s="142">
        <v>37.305</v>
      </c>
      <c r="BJ37" s="142">
        <v>91033.65228822222</v>
      </c>
      <c r="BK37" s="142">
        <v>0</v>
      </c>
      <c r="BL37" s="143">
        <v>0</v>
      </c>
      <c r="BM37" s="156">
        <f t="shared" si="6"/>
        <v>0</v>
      </c>
      <c r="BN37" s="142">
        <f t="shared" si="0"/>
        <v>551.89099629551799</v>
      </c>
      <c r="BO37" s="142">
        <f t="shared" si="1"/>
        <v>2.7272778233805122</v>
      </c>
      <c r="BP37" s="142">
        <f t="shared" si="2"/>
        <v>3.7304999999999998E-2</v>
      </c>
      <c r="BQ37" s="142">
        <f t="shared" si="3"/>
        <v>91.033652288222214</v>
      </c>
      <c r="BR37" s="142">
        <f t="shared" si="4"/>
        <v>0</v>
      </c>
      <c r="BS37" s="143">
        <f t="shared" si="5"/>
        <v>0</v>
      </c>
    </row>
    <row r="38" spans="1:71" x14ac:dyDescent="0.3">
      <c r="A38" s="185" t="s">
        <v>255</v>
      </c>
      <c r="B38" s="160">
        <v>0</v>
      </c>
      <c r="C38" s="155">
        <v>2999.8552535700001</v>
      </c>
      <c r="D38" s="155">
        <v>0</v>
      </c>
      <c r="E38" s="155">
        <v>0</v>
      </c>
      <c r="F38" s="155">
        <v>0</v>
      </c>
      <c r="G38" s="155">
        <v>0</v>
      </c>
      <c r="H38" s="161">
        <v>0</v>
      </c>
      <c r="I38" s="160">
        <v>0</v>
      </c>
      <c r="J38" s="155">
        <v>2894.3</v>
      </c>
      <c r="K38" s="155">
        <v>0</v>
      </c>
      <c r="L38" s="155">
        <v>0</v>
      </c>
      <c r="M38" s="155">
        <v>0</v>
      </c>
      <c r="N38" s="155">
        <v>0</v>
      </c>
      <c r="O38" s="161">
        <v>0</v>
      </c>
      <c r="P38" s="160">
        <v>0</v>
      </c>
      <c r="Q38" s="155">
        <v>3197.665</v>
      </c>
      <c r="R38" s="155">
        <v>0</v>
      </c>
      <c r="S38" s="155">
        <v>0</v>
      </c>
      <c r="T38" s="155">
        <v>0</v>
      </c>
      <c r="U38" s="155">
        <v>0</v>
      </c>
      <c r="V38" s="161">
        <v>0</v>
      </c>
      <c r="W38" s="160">
        <v>0</v>
      </c>
      <c r="X38" s="155">
        <v>0</v>
      </c>
      <c r="Y38" s="155">
        <v>0</v>
      </c>
      <c r="Z38" s="155">
        <v>0</v>
      </c>
      <c r="AA38" s="155">
        <v>0</v>
      </c>
      <c r="AB38" s="155">
        <v>0</v>
      </c>
      <c r="AC38" s="161">
        <v>0</v>
      </c>
      <c r="AD38" s="160">
        <v>102.99753</v>
      </c>
      <c r="AE38" s="155">
        <v>113</v>
      </c>
      <c r="AF38" s="155">
        <v>0</v>
      </c>
      <c r="AG38" s="155">
        <v>0</v>
      </c>
      <c r="AH38" s="155">
        <v>0</v>
      </c>
      <c r="AI38" s="155">
        <v>0</v>
      </c>
      <c r="AJ38" s="161">
        <v>0</v>
      </c>
      <c r="AK38" s="160">
        <v>0</v>
      </c>
      <c r="AL38" s="155">
        <v>0</v>
      </c>
      <c r="AM38" s="155">
        <v>0</v>
      </c>
      <c r="AN38" s="155">
        <v>0</v>
      </c>
      <c r="AO38" s="155">
        <v>0</v>
      </c>
      <c r="AP38" s="155">
        <v>0</v>
      </c>
      <c r="AQ38" s="161">
        <v>0</v>
      </c>
      <c r="AR38" s="160">
        <v>0</v>
      </c>
      <c r="AS38" s="155">
        <v>3356.59</v>
      </c>
      <c r="AT38" s="155">
        <v>150.52000000000001</v>
      </c>
      <c r="AU38" s="155">
        <v>0</v>
      </c>
      <c r="AV38" s="155">
        <v>0</v>
      </c>
      <c r="AW38" s="155">
        <v>0</v>
      </c>
      <c r="AX38" s="161">
        <v>0</v>
      </c>
      <c r="AY38" s="160">
        <v>0</v>
      </c>
      <c r="AZ38" s="155">
        <v>154.26431822999999</v>
      </c>
      <c r="BA38" s="155">
        <v>0</v>
      </c>
      <c r="BB38" s="155">
        <v>0</v>
      </c>
      <c r="BC38" s="155">
        <v>0</v>
      </c>
      <c r="BD38" s="155">
        <v>0</v>
      </c>
      <c r="BE38" s="161">
        <v>0</v>
      </c>
      <c r="BF38" s="160">
        <v>102.99753</v>
      </c>
      <c r="BG38" s="155">
        <v>12715.674571800002</v>
      </c>
      <c r="BH38" s="155">
        <v>150.52000000000001</v>
      </c>
      <c r="BI38" s="155">
        <v>0</v>
      </c>
      <c r="BJ38" s="155">
        <v>0</v>
      </c>
      <c r="BK38" s="155">
        <v>0</v>
      </c>
      <c r="BL38" s="186">
        <v>0</v>
      </c>
      <c r="BM38" s="160">
        <f t="shared" si="6"/>
        <v>0.10299753</v>
      </c>
      <c r="BN38" s="155">
        <f t="shared" si="0"/>
        <v>12.715674571800003</v>
      </c>
      <c r="BO38" s="155">
        <f t="shared" si="1"/>
        <v>0.15052000000000001</v>
      </c>
      <c r="BP38" s="155">
        <f t="shared" si="2"/>
        <v>0</v>
      </c>
      <c r="BQ38" s="155">
        <f t="shared" si="3"/>
        <v>0</v>
      </c>
      <c r="BR38" s="155">
        <f t="shared" si="4"/>
        <v>0</v>
      </c>
      <c r="BS38" s="186">
        <f t="shared" si="5"/>
        <v>0</v>
      </c>
    </row>
    <row r="39" spans="1:71" x14ac:dyDescent="0.3">
      <c r="A39" s="184" t="s">
        <v>256</v>
      </c>
      <c r="B39" s="156">
        <v>0</v>
      </c>
      <c r="C39" s="142">
        <v>0</v>
      </c>
      <c r="D39" s="142">
        <v>0</v>
      </c>
      <c r="E39" s="142">
        <v>0</v>
      </c>
      <c r="F39" s="142">
        <v>0</v>
      </c>
      <c r="G39" s="142">
        <v>0</v>
      </c>
      <c r="H39" s="157">
        <v>0</v>
      </c>
      <c r="I39" s="156">
        <v>0</v>
      </c>
      <c r="J39" s="142">
        <v>0</v>
      </c>
      <c r="K39" s="142">
        <v>0</v>
      </c>
      <c r="L39" s="142">
        <v>0</v>
      </c>
      <c r="M39" s="142">
        <v>0</v>
      </c>
      <c r="N39" s="142">
        <v>0</v>
      </c>
      <c r="O39" s="157">
        <v>0</v>
      </c>
      <c r="P39" s="156">
        <v>0</v>
      </c>
      <c r="Q39" s="142">
        <v>0</v>
      </c>
      <c r="R39" s="142">
        <v>0</v>
      </c>
      <c r="S39" s="142">
        <v>0</v>
      </c>
      <c r="T39" s="142">
        <v>0</v>
      </c>
      <c r="U39" s="142">
        <v>0</v>
      </c>
      <c r="V39" s="157">
        <v>0</v>
      </c>
      <c r="W39" s="156">
        <v>0</v>
      </c>
      <c r="X39" s="142">
        <v>0</v>
      </c>
      <c r="Y39" s="142">
        <v>0</v>
      </c>
      <c r="Z39" s="142">
        <v>0</v>
      </c>
      <c r="AA39" s="142">
        <v>0</v>
      </c>
      <c r="AB39" s="142">
        <v>0</v>
      </c>
      <c r="AC39" s="157">
        <v>0</v>
      </c>
      <c r="AD39" s="156">
        <v>0</v>
      </c>
      <c r="AE39" s="142">
        <v>0</v>
      </c>
      <c r="AF39" s="142">
        <v>0</v>
      </c>
      <c r="AG39" s="142">
        <v>0</v>
      </c>
      <c r="AH39" s="142">
        <v>0</v>
      </c>
      <c r="AI39" s="142">
        <v>0</v>
      </c>
      <c r="AJ39" s="157">
        <v>0</v>
      </c>
      <c r="AK39" s="156">
        <v>0</v>
      </c>
      <c r="AL39" s="142">
        <v>0</v>
      </c>
      <c r="AM39" s="142">
        <v>0</v>
      </c>
      <c r="AN39" s="142">
        <v>0</v>
      </c>
      <c r="AO39" s="142">
        <v>0</v>
      </c>
      <c r="AP39" s="142">
        <v>0</v>
      </c>
      <c r="AQ39" s="157">
        <v>0</v>
      </c>
      <c r="AR39" s="156">
        <v>0</v>
      </c>
      <c r="AS39" s="142">
        <v>0</v>
      </c>
      <c r="AT39" s="142">
        <v>11.6</v>
      </c>
      <c r="AU39" s="142">
        <v>0</v>
      </c>
      <c r="AV39" s="142">
        <v>0</v>
      </c>
      <c r="AW39" s="142">
        <v>0</v>
      </c>
      <c r="AX39" s="157">
        <v>0</v>
      </c>
      <c r="AY39" s="156">
        <v>0</v>
      </c>
      <c r="AZ39" s="142">
        <v>0</v>
      </c>
      <c r="BA39" s="142">
        <v>0</v>
      </c>
      <c r="BB39" s="142">
        <v>0</v>
      </c>
      <c r="BC39" s="142">
        <v>0</v>
      </c>
      <c r="BD39" s="142">
        <v>0</v>
      </c>
      <c r="BE39" s="157">
        <v>0</v>
      </c>
      <c r="BF39" s="156">
        <v>0</v>
      </c>
      <c r="BG39" s="142">
        <v>0</v>
      </c>
      <c r="BH39" s="142">
        <v>11.6</v>
      </c>
      <c r="BI39" s="142">
        <v>0</v>
      </c>
      <c r="BJ39" s="142">
        <v>0</v>
      </c>
      <c r="BK39" s="142">
        <v>0</v>
      </c>
      <c r="BL39" s="143">
        <v>0</v>
      </c>
      <c r="BM39" s="156">
        <f t="shared" si="6"/>
        <v>0</v>
      </c>
      <c r="BN39" s="142">
        <f t="shared" si="0"/>
        <v>0</v>
      </c>
      <c r="BO39" s="142">
        <f t="shared" si="1"/>
        <v>1.1599999999999999E-2</v>
      </c>
      <c r="BP39" s="142">
        <f t="shared" si="2"/>
        <v>0</v>
      </c>
      <c r="BQ39" s="142">
        <f t="shared" si="3"/>
        <v>0</v>
      </c>
      <c r="BR39" s="142">
        <f t="shared" si="4"/>
        <v>0</v>
      </c>
      <c r="BS39" s="143">
        <f t="shared" si="5"/>
        <v>0</v>
      </c>
    </row>
    <row r="40" spans="1:71" x14ac:dyDescent="0.3">
      <c r="A40" s="185" t="s">
        <v>349</v>
      </c>
      <c r="B40" s="160">
        <v>0</v>
      </c>
      <c r="C40" s="155">
        <v>0</v>
      </c>
      <c r="D40" s="155">
        <v>0</v>
      </c>
      <c r="E40" s="155">
        <v>0</v>
      </c>
      <c r="F40" s="155">
        <v>0</v>
      </c>
      <c r="G40" s="155">
        <v>0</v>
      </c>
      <c r="H40" s="161">
        <v>0</v>
      </c>
      <c r="I40" s="160">
        <v>0</v>
      </c>
      <c r="J40" s="155">
        <v>0</v>
      </c>
      <c r="K40" s="155">
        <v>0</v>
      </c>
      <c r="L40" s="155">
        <v>0</v>
      </c>
      <c r="M40" s="155">
        <v>758.69399999999996</v>
      </c>
      <c r="N40" s="155">
        <v>0</v>
      </c>
      <c r="O40" s="161">
        <v>0</v>
      </c>
      <c r="P40" s="160">
        <v>0</v>
      </c>
      <c r="Q40" s="155">
        <v>0</v>
      </c>
      <c r="R40" s="155">
        <v>0</v>
      </c>
      <c r="S40" s="155">
        <v>0</v>
      </c>
      <c r="T40" s="155">
        <v>0</v>
      </c>
      <c r="U40" s="155">
        <v>0</v>
      </c>
      <c r="V40" s="161">
        <v>0</v>
      </c>
      <c r="W40" s="160">
        <v>0</v>
      </c>
      <c r="X40" s="155">
        <v>0</v>
      </c>
      <c r="Y40" s="155">
        <v>0</v>
      </c>
      <c r="Z40" s="155">
        <v>0</v>
      </c>
      <c r="AA40" s="155">
        <v>0</v>
      </c>
      <c r="AB40" s="155">
        <v>0</v>
      </c>
      <c r="AC40" s="161">
        <v>0</v>
      </c>
      <c r="AD40" s="160">
        <v>0</v>
      </c>
      <c r="AE40" s="155">
        <v>0</v>
      </c>
      <c r="AF40" s="155">
        <v>0</v>
      </c>
      <c r="AG40" s="155">
        <v>0</v>
      </c>
      <c r="AH40" s="155">
        <v>0</v>
      </c>
      <c r="AI40" s="155">
        <v>0</v>
      </c>
      <c r="AJ40" s="161">
        <v>0</v>
      </c>
      <c r="AK40" s="160">
        <v>0</v>
      </c>
      <c r="AL40" s="155">
        <v>0</v>
      </c>
      <c r="AM40" s="155">
        <v>0</v>
      </c>
      <c r="AN40" s="155">
        <v>0</v>
      </c>
      <c r="AO40" s="155">
        <v>0</v>
      </c>
      <c r="AP40" s="155">
        <v>0</v>
      </c>
      <c r="AQ40" s="161">
        <v>0</v>
      </c>
      <c r="AR40" s="160">
        <v>0</v>
      </c>
      <c r="AS40" s="155">
        <v>0</v>
      </c>
      <c r="AT40" s="155">
        <v>0</v>
      </c>
      <c r="AU40" s="155">
        <v>0</v>
      </c>
      <c r="AV40" s="155">
        <v>0</v>
      </c>
      <c r="AW40" s="155">
        <v>0</v>
      </c>
      <c r="AX40" s="161">
        <v>0</v>
      </c>
      <c r="AY40" s="160">
        <v>0</v>
      </c>
      <c r="AZ40" s="155">
        <v>0</v>
      </c>
      <c r="BA40" s="155">
        <v>0</v>
      </c>
      <c r="BB40" s="155">
        <v>0</v>
      </c>
      <c r="BC40" s="155">
        <v>0</v>
      </c>
      <c r="BD40" s="155">
        <v>0</v>
      </c>
      <c r="BE40" s="161">
        <v>0</v>
      </c>
      <c r="BF40" s="160">
        <v>0</v>
      </c>
      <c r="BG40" s="155">
        <v>0</v>
      </c>
      <c r="BH40" s="155">
        <v>0</v>
      </c>
      <c r="BI40" s="155">
        <v>0</v>
      </c>
      <c r="BJ40" s="155">
        <v>758.69399999999996</v>
      </c>
      <c r="BK40" s="155">
        <v>0</v>
      </c>
      <c r="BL40" s="186">
        <v>0</v>
      </c>
      <c r="BM40" s="160">
        <f t="shared" si="6"/>
        <v>0</v>
      </c>
      <c r="BN40" s="155">
        <f t="shared" si="0"/>
        <v>0</v>
      </c>
      <c r="BO40" s="155">
        <f t="shared" si="1"/>
        <v>0</v>
      </c>
      <c r="BP40" s="155">
        <f t="shared" si="2"/>
        <v>0</v>
      </c>
      <c r="BQ40" s="155">
        <f t="shared" si="3"/>
        <v>0.75869399999999998</v>
      </c>
      <c r="BR40" s="155">
        <f t="shared" si="4"/>
        <v>0</v>
      </c>
      <c r="BS40" s="186">
        <f t="shared" si="5"/>
        <v>0</v>
      </c>
    </row>
    <row r="41" spans="1:71" x14ac:dyDescent="0.3">
      <c r="A41" s="184" t="s">
        <v>259</v>
      </c>
      <c r="B41" s="156">
        <v>0</v>
      </c>
      <c r="C41" s="142">
        <v>0</v>
      </c>
      <c r="D41" s="142">
        <v>0</v>
      </c>
      <c r="E41" s="142">
        <v>0</v>
      </c>
      <c r="F41" s="142">
        <v>0</v>
      </c>
      <c r="G41" s="142">
        <v>0</v>
      </c>
      <c r="H41" s="157">
        <v>0</v>
      </c>
      <c r="I41" s="156">
        <v>0</v>
      </c>
      <c r="J41" s="142">
        <v>0</v>
      </c>
      <c r="K41" s="142">
        <v>0</v>
      </c>
      <c r="L41" s="142">
        <v>0</v>
      </c>
      <c r="M41" s="142">
        <v>0</v>
      </c>
      <c r="N41" s="142">
        <v>0</v>
      </c>
      <c r="O41" s="157">
        <v>0</v>
      </c>
      <c r="P41" s="156">
        <v>0</v>
      </c>
      <c r="Q41" s="142">
        <v>0</v>
      </c>
      <c r="R41" s="142">
        <v>0</v>
      </c>
      <c r="S41" s="142">
        <v>0</v>
      </c>
      <c r="T41" s="142">
        <v>0</v>
      </c>
      <c r="U41" s="142">
        <v>0</v>
      </c>
      <c r="V41" s="157">
        <v>0</v>
      </c>
      <c r="W41" s="156">
        <v>0</v>
      </c>
      <c r="X41" s="142">
        <v>0</v>
      </c>
      <c r="Y41" s="142">
        <v>0</v>
      </c>
      <c r="Z41" s="142">
        <v>0</v>
      </c>
      <c r="AA41" s="142">
        <v>0</v>
      </c>
      <c r="AB41" s="142">
        <v>0</v>
      </c>
      <c r="AC41" s="157">
        <v>0</v>
      </c>
      <c r="AD41" s="156">
        <v>0</v>
      </c>
      <c r="AE41" s="142">
        <v>31430.108189999999</v>
      </c>
      <c r="AF41" s="142">
        <v>0</v>
      </c>
      <c r="AG41" s="142">
        <v>0</v>
      </c>
      <c r="AH41" s="142">
        <v>0</v>
      </c>
      <c r="AI41" s="142">
        <v>0</v>
      </c>
      <c r="AJ41" s="157">
        <v>0</v>
      </c>
      <c r="AK41" s="156">
        <v>0</v>
      </c>
      <c r="AL41" s="142">
        <v>11387.4791</v>
      </c>
      <c r="AM41" s="142">
        <v>0</v>
      </c>
      <c r="AN41" s="142">
        <v>0</v>
      </c>
      <c r="AO41" s="142">
        <v>0</v>
      </c>
      <c r="AP41" s="142">
        <v>0</v>
      </c>
      <c r="AQ41" s="157">
        <v>0</v>
      </c>
      <c r="AR41" s="156">
        <v>0</v>
      </c>
      <c r="AS41" s="142">
        <v>0</v>
      </c>
      <c r="AT41" s="142">
        <v>0</v>
      </c>
      <c r="AU41" s="142">
        <v>0</v>
      </c>
      <c r="AV41" s="142">
        <v>0</v>
      </c>
      <c r="AW41" s="142">
        <v>0</v>
      </c>
      <c r="AX41" s="157">
        <v>0</v>
      </c>
      <c r="AY41" s="156">
        <v>0</v>
      </c>
      <c r="AZ41" s="142">
        <v>0</v>
      </c>
      <c r="BA41" s="142">
        <v>0</v>
      </c>
      <c r="BB41" s="142">
        <v>0</v>
      </c>
      <c r="BC41" s="142">
        <v>0</v>
      </c>
      <c r="BD41" s="142">
        <v>0</v>
      </c>
      <c r="BE41" s="157">
        <v>0</v>
      </c>
      <c r="BF41" s="156">
        <v>0</v>
      </c>
      <c r="BG41" s="142">
        <v>42817.587289999996</v>
      </c>
      <c r="BH41" s="142">
        <v>0</v>
      </c>
      <c r="BI41" s="142">
        <v>0</v>
      </c>
      <c r="BJ41" s="142">
        <v>0</v>
      </c>
      <c r="BK41" s="142">
        <v>0</v>
      </c>
      <c r="BL41" s="143">
        <v>0</v>
      </c>
      <c r="BM41" s="156">
        <f t="shared" si="6"/>
        <v>0</v>
      </c>
      <c r="BN41" s="142">
        <f t="shared" si="0"/>
        <v>42.817587289999999</v>
      </c>
      <c r="BO41" s="142">
        <f t="shared" si="1"/>
        <v>0</v>
      </c>
      <c r="BP41" s="142">
        <f t="shared" si="2"/>
        <v>0</v>
      </c>
      <c r="BQ41" s="142">
        <f t="shared" si="3"/>
        <v>0</v>
      </c>
      <c r="BR41" s="142">
        <f t="shared" si="4"/>
        <v>0</v>
      </c>
      <c r="BS41" s="143">
        <f t="shared" si="5"/>
        <v>0</v>
      </c>
    </row>
    <row r="42" spans="1:71" x14ac:dyDescent="0.3">
      <c r="A42" s="185" t="s">
        <v>260</v>
      </c>
      <c r="B42" s="160">
        <v>0</v>
      </c>
      <c r="C42" s="155">
        <v>0</v>
      </c>
      <c r="D42" s="155">
        <v>0</v>
      </c>
      <c r="E42" s="155">
        <v>0</v>
      </c>
      <c r="F42" s="155">
        <v>0</v>
      </c>
      <c r="G42" s="155">
        <v>0</v>
      </c>
      <c r="H42" s="161">
        <v>0</v>
      </c>
      <c r="I42" s="160">
        <v>0</v>
      </c>
      <c r="J42" s="155">
        <v>0</v>
      </c>
      <c r="K42" s="155">
        <v>0</v>
      </c>
      <c r="L42" s="155">
        <v>0</v>
      </c>
      <c r="M42" s="155">
        <v>0</v>
      </c>
      <c r="N42" s="155">
        <v>0</v>
      </c>
      <c r="O42" s="161">
        <v>0</v>
      </c>
      <c r="P42" s="160">
        <v>0</v>
      </c>
      <c r="Q42" s="155">
        <v>1772.81</v>
      </c>
      <c r="R42" s="155">
        <v>0</v>
      </c>
      <c r="S42" s="155">
        <v>0</v>
      </c>
      <c r="T42" s="155">
        <v>0</v>
      </c>
      <c r="U42" s="155">
        <v>0</v>
      </c>
      <c r="V42" s="161">
        <v>0</v>
      </c>
      <c r="W42" s="160">
        <v>0</v>
      </c>
      <c r="X42" s="155">
        <v>0</v>
      </c>
      <c r="Y42" s="155">
        <v>0</v>
      </c>
      <c r="Z42" s="155">
        <v>0</v>
      </c>
      <c r="AA42" s="155">
        <v>0</v>
      </c>
      <c r="AB42" s="155">
        <v>0</v>
      </c>
      <c r="AC42" s="161">
        <v>0</v>
      </c>
      <c r="AD42" s="160">
        <v>63.915151999999999</v>
      </c>
      <c r="AE42" s="155">
        <v>2176.4083599999999</v>
      </c>
      <c r="AF42" s="155">
        <v>0</v>
      </c>
      <c r="AG42" s="155">
        <v>0</v>
      </c>
      <c r="AH42" s="155">
        <v>0</v>
      </c>
      <c r="AI42" s="155">
        <v>0</v>
      </c>
      <c r="AJ42" s="161">
        <v>0</v>
      </c>
      <c r="AK42" s="160">
        <v>0</v>
      </c>
      <c r="AL42" s="155">
        <v>0</v>
      </c>
      <c r="AM42" s="155">
        <v>0</v>
      </c>
      <c r="AN42" s="155">
        <v>0</v>
      </c>
      <c r="AO42" s="155">
        <v>0</v>
      </c>
      <c r="AP42" s="155">
        <v>0</v>
      </c>
      <c r="AQ42" s="161">
        <v>0</v>
      </c>
      <c r="AR42" s="160">
        <v>0</v>
      </c>
      <c r="AS42" s="155">
        <v>0</v>
      </c>
      <c r="AT42" s="155">
        <v>81.33</v>
      </c>
      <c r="AU42" s="155">
        <v>0</v>
      </c>
      <c r="AV42" s="155">
        <v>0</v>
      </c>
      <c r="AW42" s="155">
        <v>0</v>
      </c>
      <c r="AX42" s="161">
        <v>0</v>
      </c>
      <c r="AY42" s="160">
        <v>118.57118129007358</v>
      </c>
      <c r="AZ42" s="155">
        <v>0</v>
      </c>
      <c r="BA42" s="155">
        <v>0</v>
      </c>
      <c r="BB42" s="155">
        <v>10.096997259676801</v>
      </c>
      <c r="BC42" s="155">
        <v>0</v>
      </c>
      <c r="BD42" s="155">
        <v>0</v>
      </c>
      <c r="BE42" s="161">
        <v>0</v>
      </c>
      <c r="BF42" s="160">
        <v>182.48633329007359</v>
      </c>
      <c r="BG42" s="155">
        <v>3949.2183599999998</v>
      </c>
      <c r="BH42" s="155">
        <v>81.33</v>
      </c>
      <c r="BI42" s="155">
        <v>10.096997259676801</v>
      </c>
      <c r="BJ42" s="155">
        <v>0</v>
      </c>
      <c r="BK42" s="155">
        <v>0</v>
      </c>
      <c r="BL42" s="186">
        <v>0</v>
      </c>
      <c r="BM42" s="160">
        <f t="shared" si="6"/>
        <v>0.18248633329007358</v>
      </c>
      <c r="BN42" s="155">
        <f t="shared" si="0"/>
        <v>3.9492183599999997</v>
      </c>
      <c r="BO42" s="155">
        <f t="shared" si="1"/>
        <v>8.133E-2</v>
      </c>
      <c r="BP42" s="155">
        <f t="shared" si="2"/>
        <v>1.0096997259676801E-2</v>
      </c>
      <c r="BQ42" s="155">
        <f t="shared" si="3"/>
        <v>0</v>
      </c>
      <c r="BR42" s="155">
        <f t="shared" si="4"/>
        <v>0</v>
      </c>
      <c r="BS42" s="186">
        <f t="shared" si="5"/>
        <v>0</v>
      </c>
    </row>
    <row r="43" spans="1:71" x14ac:dyDescent="0.3">
      <c r="A43" s="184" t="s">
        <v>345</v>
      </c>
      <c r="B43" s="156">
        <v>0</v>
      </c>
      <c r="C43" s="142">
        <v>0</v>
      </c>
      <c r="D43" s="142">
        <v>0</v>
      </c>
      <c r="E43" s="142">
        <v>0</v>
      </c>
      <c r="F43" s="142">
        <v>0</v>
      </c>
      <c r="G43" s="142">
        <v>0</v>
      </c>
      <c r="H43" s="157">
        <v>0</v>
      </c>
      <c r="I43" s="156">
        <v>0</v>
      </c>
      <c r="J43" s="142">
        <v>0</v>
      </c>
      <c r="K43" s="142">
        <v>0</v>
      </c>
      <c r="L43" s="142">
        <v>0</v>
      </c>
      <c r="M43" s="142">
        <v>0</v>
      </c>
      <c r="N43" s="142">
        <v>0</v>
      </c>
      <c r="O43" s="157">
        <v>0</v>
      </c>
      <c r="P43" s="156">
        <v>0</v>
      </c>
      <c r="Q43" s="142">
        <v>0</v>
      </c>
      <c r="R43" s="142">
        <v>0</v>
      </c>
      <c r="S43" s="142">
        <v>0</v>
      </c>
      <c r="T43" s="142">
        <v>0</v>
      </c>
      <c r="U43" s="142">
        <v>0</v>
      </c>
      <c r="V43" s="157">
        <v>0</v>
      </c>
      <c r="W43" s="156">
        <v>0</v>
      </c>
      <c r="X43" s="142">
        <v>0</v>
      </c>
      <c r="Y43" s="142">
        <v>0</v>
      </c>
      <c r="Z43" s="142">
        <v>0</v>
      </c>
      <c r="AA43" s="142">
        <v>0</v>
      </c>
      <c r="AB43" s="142">
        <v>0</v>
      </c>
      <c r="AC43" s="157">
        <v>0</v>
      </c>
      <c r="AD43" s="156">
        <v>0</v>
      </c>
      <c r="AE43" s="142">
        <v>0</v>
      </c>
      <c r="AF43" s="142">
        <v>0</v>
      </c>
      <c r="AG43" s="142">
        <v>0</v>
      </c>
      <c r="AH43" s="142">
        <v>0</v>
      </c>
      <c r="AI43" s="142">
        <v>0</v>
      </c>
      <c r="AJ43" s="157">
        <v>0</v>
      </c>
      <c r="AK43" s="156">
        <v>0</v>
      </c>
      <c r="AL43" s="142">
        <v>0</v>
      </c>
      <c r="AM43" s="142">
        <v>0</v>
      </c>
      <c r="AN43" s="142">
        <v>0</v>
      </c>
      <c r="AO43" s="142">
        <v>0</v>
      </c>
      <c r="AP43" s="142">
        <v>0</v>
      </c>
      <c r="AQ43" s="157">
        <v>0</v>
      </c>
      <c r="AR43" s="156">
        <v>0</v>
      </c>
      <c r="AS43" s="142">
        <v>0</v>
      </c>
      <c r="AT43" s="142">
        <v>77.650000000000006</v>
      </c>
      <c r="AU43" s="142">
        <v>0</v>
      </c>
      <c r="AV43" s="142">
        <v>0</v>
      </c>
      <c r="AW43" s="142">
        <v>0</v>
      </c>
      <c r="AX43" s="157">
        <v>0</v>
      </c>
      <c r="AY43" s="156">
        <v>0</v>
      </c>
      <c r="AZ43" s="142">
        <v>0</v>
      </c>
      <c r="BA43" s="142">
        <v>0</v>
      </c>
      <c r="BB43" s="142">
        <v>0</v>
      </c>
      <c r="BC43" s="142">
        <v>0</v>
      </c>
      <c r="BD43" s="142">
        <v>0</v>
      </c>
      <c r="BE43" s="157">
        <v>0</v>
      </c>
      <c r="BF43" s="156">
        <v>0</v>
      </c>
      <c r="BG43" s="142">
        <v>0</v>
      </c>
      <c r="BH43" s="142">
        <v>77.650000000000006</v>
      </c>
      <c r="BI43" s="142">
        <v>0</v>
      </c>
      <c r="BJ43" s="142">
        <v>0</v>
      </c>
      <c r="BK43" s="142">
        <v>0</v>
      </c>
      <c r="BL43" s="143">
        <v>0</v>
      </c>
      <c r="BM43" s="156">
        <f t="shared" si="6"/>
        <v>0</v>
      </c>
      <c r="BN43" s="142">
        <f t="shared" si="0"/>
        <v>0</v>
      </c>
      <c r="BO43" s="142">
        <f t="shared" si="1"/>
        <v>7.7650000000000011E-2</v>
      </c>
      <c r="BP43" s="142">
        <f t="shared" si="2"/>
        <v>0</v>
      </c>
      <c r="BQ43" s="142">
        <f t="shared" si="3"/>
        <v>0</v>
      </c>
      <c r="BR43" s="142">
        <f t="shared" si="4"/>
        <v>0</v>
      </c>
      <c r="BS43" s="143">
        <f t="shared" si="5"/>
        <v>0</v>
      </c>
    </row>
    <row r="44" spans="1:71" x14ac:dyDescent="0.3">
      <c r="A44" s="185" t="s">
        <v>262</v>
      </c>
      <c r="B44" s="160">
        <v>0</v>
      </c>
      <c r="C44" s="155">
        <v>176.48408219000001</v>
      </c>
      <c r="D44" s="155">
        <v>0</v>
      </c>
      <c r="E44" s="155">
        <v>0</v>
      </c>
      <c r="F44" s="155">
        <v>0</v>
      </c>
      <c r="G44" s="155">
        <v>0</v>
      </c>
      <c r="H44" s="161">
        <v>0</v>
      </c>
      <c r="I44" s="160">
        <v>0</v>
      </c>
      <c r="J44" s="155">
        <v>0</v>
      </c>
      <c r="K44" s="155">
        <v>0</v>
      </c>
      <c r="L44" s="155">
        <v>0</v>
      </c>
      <c r="M44" s="155">
        <v>0</v>
      </c>
      <c r="N44" s="155">
        <v>0</v>
      </c>
      <c r="O44" s="161">
        <v>0</v>
      </c>
      <c r="P44" s="160">
        <v>0</v>
      </c>
      <c r="Q44" s="155">
        <v>0</v>
      </c>
      <c r="R44" s="155">
        <v>0</v>
      </c>
      <c r="S44" s="155">
        <v>0</v>
      </c>
      <c r="T44" s="155">
        <v>0</v>
      </c>
      <c r="U44" s="155">
        <v>0</v>
      </c>
      <c r="V44" s="161">
        <v>0</v>
      </c>
      <c r="W44" s="160">
        <v>0</v>
      </c>
      <c r="X44" s="155">
        <v>0</v>
      </c>
      <c r="Y44" s="155">
        <v>0</v>
      </c>
      <c r="Z44" s="155">
        <v>0</v>
      </c>
      <c r="AA44" s="155">
        <v>0</v>
      </c>
      <c r="AB44" s="155">
        <v>0</v>
      </c>
      <c r="AC44" s="161">
        <v>0</v>
      </c>
      <c r="AD44" s="160">
        <v>0</v>
      </c>
      <c r="AE44" s="155">
        <v>0</v>
      </c>
      <c r="AF44" s="155">
        <v>0</v>
      </c>
      <c r="AG44" s="155">
        <v>0</v>
      </c>
      <c r="AH44" s="155">
        <v>0</v>
      </c>
      <c r="AI44" s="155">
        <v>0</v>
      </c>
      <c r="AJ44" s="161">
        <v>0</v>
      </c>
      <c r="AK44" s="160">
        <v>0</v>
      </c>
      <c r="AL44" s="155">
        <v>0</v>
      </c>
      <c r="AM44" s="155">
        <v>0</v>
      </c>
      <c r="AN44" s="155">
        <v>0</v>
      </c>
      <c r="AO44" s="155">
        <v>0</v>
      </c>
      <c r="AP44" s="155">
        <v>0</v>
      </c>
      <c r="AQ44" s="161">
        <v>0</v>
      </c>
      <c r="AR44" s="160">
        <v>0</v>
      </c>
      <c r="AS44" s="155">
        <v>0</v>
      </c>
      <c r="AT44" s="155">
        <v>0</v>
      </c>
      <c r="AU44" s="155">
        <v>0</v>
      </c>
      <c r="AV44" s="155">
        <v>0</v>
      </c>
      <c r="AW44" s="155">
        <v>0</v>
      </c>
      <c r="AX44" s="161">
        <v>0</v>
      </c>
      <c r="AY44" s="160">
        <v>0</v>
      </c>
      <c r="AZ44" s="155">
        <v>0</v>
      </c>
      <c r="BA44" s="155">
        <v>0</v>
      </c>
      <c r="BB44" s="155">
        <v>0</v>
      </c>
      <c r="BC44" s="155">
        <v>0</v>
      </c>
      <c r="BD44" s="155">
        <v>0</v>
      </c>
      <c r="BE44" s="161">
        <v>0</v>
      </c>
      <c r="BF44" s="160">
        <v>0</v>
      </c>
      <c r="BG44" s="155">
        <v>176.48408219000001</v>
      </c>
      <c r="BH44" s="155">
        <v>0</v>
      </c>
      <c r="BI44" s="155">
        <v>0</v>
      </c>
      <c r="BJ44" s="155">
        <v>0</v>
      </c>
      <c r="BK44" s="155">
        <v>0</v>
      </c>
      <c r="BL44" s="186">
        <v>0</v>
      </c>
      <c r="BM44" s="160">
        <f t="shared" si="6"/>
        <v>0</v>
      </c>
      <c r="BN44" s="155">
        <f t="shared" si="0"/>
        <v>0.17648408219</v>
      </c>
      <c r="BO44" s="155">
        <f t="shared" si="1"/>
        <v>0</v>
      </c>
      <c r="BP44" s="155">
        <f t="shared" si="2"/>
        <v>0</v>
      </c>
      <c r="BQ44" s="155">
        <f t="shared" si="3"/>
        <v>0</v>
      </c>
      <c r="BR44" s="155">
        <f t="shared" si="4"/>
        <v>0</v>
      </c>
      <c r="BS44" s="186">
        <f t="shared" si="5"/>
        <v>0</v>
      </c>
    </row>
    <row r="45" spans="1:71" x14ac:dyDescent="0.3">
      <c r="A45" s="184" t="s">
        <v>264</v>
      </c>
      <c r="B45" s="156">
        <v>0</v>
      </c>
      <c r="C45" s="142">
        <v>0</v>
      </c>
      <c r="D45" s="142">
        <v>0</v>
      </c>
      <c r="E45" s="142">
        <v>0</v>
      </c>
      <c r="F45" s="142">
        <v>0</v>
      </c>
      <c r="G45" s="142">
        <v>0</v>
      </c>
      <c r="H45" s="157">
        <v>0</v>
      </c>
      <c r="I45" s="156">
        <v>0</v>
      </c>
      <c r="J45" s="142">
        <v>0</v>
      </c>
      <c r="K45" s="142">
        <v>0</v>
      </c>
      <c r="L45" s="142">
        <v>0</v>
      </c>
      <c r="M45" s="142">
        <v>0</v>
      </c>
      <c r="N45" s="142">
        <v>0</v>
      </c>
      <c r="O45" s="157">
        <v>0</v>
      </c>
      <c r="P45" s="156">
        <v>0</v>
      </c>
      <c r="Q45" s="142">
        <v>0</v>
      </c>
      <c r="R45" s="142">
        <v>0</v>
      </c>
      <c r="S45" s="142">
        <v>0</v>
      </c>
      <c r="T45" s="142">
        <v>0</v>
      </c>
      <c r="U45" s="142">
        <v>0</v>
      </c>
      <c r="V45" s="157">
        <v>0</v>
      </c>
      <c r="W45" s="156">
        <v>0</v>
      </c>
      <c r="X45" s="142">
        <v>0</v>
      </c>
      <c r="Y45" s="142">
        <v>0</v>
      </c>
      <c r="Z45" s="142">
        <v>0</v>
      </c>
      <c r="AA45" s="142">
        <v>0</v>
      </c>
      <c r="AB45" s="142">
        <v>0</v>
      </c>
      <c r="AC45" s="157">
        <v>0</v>
      </c>
      <c r="AD45" s="156">
        <v>0</v>
      </c>
      <c r="AE45" s="142">
        <v>0</v>
      </c>
      <c r="AF45" s="142">
        <v>0</v>
      </c>
      <c r="AG45" s="142">
        <v>0</v>
      </c>
      <c r="AH45" s="142">
        <v>0</v>
      </c>
      <c r="AI45" s="142">
        <v>0</v>
      </c>
      <c r="AJ45" s="157">
        <v>0</v>
      </c>
      <c r="AK45" s="156">
        <v>0</v>
      </c>
      <c r="AL45" s="142">
        <v>0</v>
      </c>
      <c r="AM45" s="142">
        <v>0</v>
      </c>
      <c r="AN45" s="142">
        <v>0</v>
      </c>
      <c r="AO45" s="142">
        <v>0</v>
      </c>
      <c r="AP45" s="142">
        <v>0</v>
      </c>
      <c r="AQ45" s="157">
        <v>0</v>
      </c>
      <c r="AR45" s="156">
        <v>0</v>
      </c>
      <c r="AS45" s="142">
        <v>0</v>
      </c>
      <c r="AT45" s="142">
        <v>13.09</v>
      </c>
      <c r="AU45" s="142">
        <v>0</v>
      </c>
      <c r="AV45" s="142">
        <v>0</v>
      </c>
      <c r="AW45" s="142">
        <v>0</v>
      </c>
      <c r="AX45" s="157">
        <v>0</v>
      </c>
      <c r="AY45" s="156">
        <v>0</v>
      </c>
      <c r="AZ45" s="142">
        <v>187.77539075999999</v>
      </c>
      <c r="BA45" s="142">
        <v>0</v>
      </c>
      <c r="BB45" s="142">
        <v>0</v>
      </c>
      <c r="BC45" s="142">
        <v>0</v>
      </c>
      <c r="BD45" s="142">
        <v>0</v>
      </c>
      <c r="BE45" s="157">
        <v>0</v>
      </c>
      <c r="BF45" s="156">
        <v>0</v>
      </c>
      <c r="BG45" s="142">
        <v>187.77539075999999</v>
      </c>
      <c r="BH45" s="142">
        <v>13.09</v>
      </c>
      <c r="BI45" s="142">
        <v>0</v>
      </c>
      <c r="BJ45" s="142">
        <v>0</v>
      </c>
      <c r="BK45" s="142">
        <v>0</v>
      </c>
      <c r="BL45" s="143">
        <v>0</v>
      </c>
      <c r="BM45" s="156">
        <f t="shared" si="6"/>
        <v>0</v>
      </c>
      <c r="BN45" s="142">
        <f t="shared" si="0"/>
        <v>0.18777539075999999</v>
      </c>
      <c r="BO45" s="142">
        <f t="shared" si="1"/>
        <v>1.3089999999999999E-2</v>
      </c>
      <c r="BP45" s="142">
        <f t="shared" si="2"/>
        <v>0</v>
      </c>
      <c r="BQ45" s="142">
        <f t="shared" si="3"/>
        <v>0</v>
      </c>
      <c r="BR45" s="142">
        <f t="shared" si="4"/>
        <v>0</v>
      </c>
      <c r="BS45" s="143">
        <f t="shared" si="5"/>
        <v>0</v>
      </c>
    </row>
    <row r="46" spans="1:71" x14ac:dyDescent="0.3">
      <c r="A46" s="185" t="s">
        <v>303</v>
      </c>
      <c r="B46" s="160">
        <v>0</v>
      </c>
      <c r="C46" s="155">
        <v>0</v>
      </c>
      <c r="D46" s="155">
        <v>0</v>
      </c>
      <c r="E46" s="155">
        <v>0</v>
      </c>
      <c r="F46" s="155">
        <v>0</v>
      </c>
      <c r="G46" s="155">
        <v>0</v>
      </c>
      <c r="H46" s="161">
        <v>0</v>
      </c>
      <c r="I46" s="160">
        <v>0</v>
      </c>
      <c r="J46" s="155">
        <v>0</v>
      </c>
      <c r="K46" s="155">
        <v>0</v>
      </c>
      <c r="L46" s="155">
        <v>0</v>
      </c>
      <c r="M46" s="155">
        <v>0</v>
      </c>
      <c r="N46" s="155">
        <v>0</v>
      </c>
      <c r="O46" s="161">
        <v>0</v>
      </c>
      <c r="P46" s="160">
        <v>0</v>
      </c>
      <c r="Q46" s="155">
        <v>0</v>
      </c>
      <c r="R46" s="155">
        <v>0</v>
      </c>
      <c r="S46" s="155">
        <v>0</v>
      </c>
      <c r="T46" s="155">
        <v>0</v>
      </c>
      <c r="U46" s="155">
        <v>0</v>
      </c>
      <c r="V46" s="161">
        <v>0</v>
      </c>
      <c r="W46" s="160">
        <v>0</v>
      </c>
      <c r="X46" s="155">
        <v>0</v>
      </c>
      <c r="Y46" s="155">
        <v>0</v>
      </c>
      <c r="Z46" s="155">
        <v>0</v>
      </c>
      <c r="AA46" s="155">
        <v>0</v>
      </c>
      <c r="AB46" s="155">
        <v>0</v>
      </c>
      <c r="AC46" s="161">
        <v>0</v>
      </c>
      <c r="AD46" s="160">
        <v>0</v>
      </c>
      <c r="AE46" s="155">
        <v>0</v>
      </c>
      <c r="AF46" s="155">
        <v>0</v>
      </c>
      <c r="AG46" s="155">
        <v>0</v>
      </c>
      <c r="AH46" s="155">
        <v>0</v>
      </c>
      <c r="AI46" s="155">
        <v>0</v>
      </c>
      <c r="AJ46" s="161">
        <v>0</v>
      </c>
      <c r="AK46" s="160">
        <v>0</v>
      </c>
      <c r="AL46" s="155">
        <v>0</v>
      </c>
      <c r="AM46" s="155">
        <v>0</v>
      </c>
      <c r="AN46" s="155">
        <v>0</v>
      </c>
      <c r="AO46" s="155">
        <v>0</v>
      </c>
      <c r="AP46" s="155">
        <v>0</v>
      </c>
      <c r="AQ46" s="161">
        <v>0</v>
      </c>
      <c r="AR46" s="160">
        <v>0</v>
      </c>
      <c r="AS46" s="155">
        <v>0</v>
      </c>
      <c r="AT46" s="155">
        <v>11.54</v>
      </c>
      <c r="AU46" s="155">
        <v>0</v>
      </c>
      <c r="AV46" s="155">
        <v>0</v>
      </c>
      <c r="AW46" s="155">
        <v>0</v>
      </c>
      <c r="AX46" s="161">
        <v>0</v>
      </c>
      <c r="AY46" s="160">
        <v>0</v>
      </c>
      <c r="AZ46" s="155">
        <v>0</v>
      </c>
      <c r="BA46" s="155">
        <v>0</v>
      </c>
      <c r="BB46" s="155">
        <v>0</v>
      </c>
      <c r="BC46" s="155">
        <v>0</v>
      </c>
      <c r="BD46" s="155">
        <v>0</v>
      </c>
      <c r="BE46" s="161">
        <v>0</v>
      </c>
      <c r="BF46" s="160">
        <v>0</v>
      </c>
      <c r="BG46" s="155">
        <v>0</v>
      </c>
      <c r="BH46" s="155">
        <v>11.54</v>
      </c>
      <c r="BI46" s="155">
        <v>0</v>
      </c>
      <c r="BJ46" s="155">
        <v>0</v>
      </c>
      <c r="BK46" s="155">
        <v>0</v>
      </c>
      <c r="BL46" s="186">
        <v>0</v>
      </c>
      <c r="BM46" s="160">
        <f t="shared" si="6"/>
        <v>0</v>
      </c>
      <c r="BN46" s="155">
        <f t="shared" si="0"/>
        <v>0</v>
      </c>
      <c r="BO46" s="155">
        <f t="shared" si="1"/>
        <v>1.154E-2</v>
      </c>
      <c r="BP46" s="155">
        <f t="shared" si="2"/>
        <v>0</v>
      </c>
      <c r="BQ46" s="155">
        <f t="shared" si="3"/>
        <v>0</v>
      </c>
      <c r="BR46" s="155">
        <f t="shared" si="4"/>
        <v>0</v>
      </c>
      <c r="BS46" s="186">
        <f t="shared" si="5"/>
        <v>0</v>
      </c>
    </row>
    <row r="47" spans="1:71" x14ac:dyDescent="0.3">
      <c r="A47" s="184" t="s">
        <v>265</v>
      </c>
      <c r="B47" s="156">
        <v>0</v>
      </c>
      <c r="C47" s="142">
        <v>13387.509722675701</v>
      </c>
      <c r="D47" s="142">
        <v>0</v>
      </c>
      <c r="E47" s="142">
        <v>759.62954539400005</v>
      </c>
      <c r="F47" s="142">
        <v>0</v>
      </c>
      <c r="G47" s="142">
        <v>0</v>
      </c>
      <c r="H47" s="157">
        <v>0</v>
      </c>
      <c r="I47" s="156">
        <v>0</v>
      </c>
      <c r="J47" s="142">
        <v>1030569.9569774069</v>
      </c>
      <c r="K47" s="142">
        <v>0</v>
      </c>
      <c r="L47" s="142">
        <v>0</v>
      </c>
      <c r="M47" s="142">
        <v>8496.1380000000008</v>
      </c>
      <c r="N47" s="142">
        <v>0</v>
      </c>
      <c r="O47" s="157">
        <v>0</v>
      </c>
      <c r="P47" s="156">
        <v>0</v>
      </c>
      <c r="Q47" s="142">
        <v>128804.192</v>
      </c>
      <c r="R47" s="142">
        <v>4002.78</v>
      </c>
      <c r="S47" s="142">
        <v>1615.287</v>
      </c>
      <c r="T47" s="142">
        <v>0</v>
      </c>
      <c r="U47" s="142">
        <v>4474.0410000000002</v>
      </c>
      <c r="V47" s="157">
        <v>0</v>
      </c>
      <c r="W47" s="156">
        <v>0</v>
      </c>
      <c r="X47" s="142">
        <v>0</v>
      </c>
      <c r="Y47" s="142">
        <v>0</v>
      </c>
      <c r="Z47" s="142">
        <v>0</v>
      </c>
      <c r="AA47" s="142">
        <v>0</v>
      </c>
      <c r="AB47" s="142">
        <v>0</v>
      </c>
      <c r="AC47" s="157">
        <v>0</v>
      </c>
      <c r="AD47" s="156">
        <v>2.91588</v>
      </c>
      <c r="AE47" s="142">
        <v>17156.94987</v>
      </c>
      <c r="AF47" s="142">
        <v>0</v>
      </c>
      <c r="AG47" s="142">
        <v>407.10471999999999</v>
      </c>
      <c r="AH47" s="142">
        <v>0</v>
      </c>
      <c r="AI47" s="142">
        <v>0</v>
      </c>
      <c r="AJ47" s="157">
        <v>0</v>
      </c>
      <c r="AK47" s="156">
        <v>0</v>
      </c>
      <c r="AL47" s="142">
        <v>58504.690190000001</v>
      </c>
      <c r="AM47" s="142">
        <v>3916.1054999999997</v>
      </c>
      <c r="AN47" s="142">
        <v>0</v>
      </c>
      <c r="AO47" s="142">
        <v>0</v>
      </c>
      <c r="AP47" s="142">
        <v>0</v>
      </c>
      <c r="AQ47" s="157">
        <v>0</v>
      </c>
      <c r="AR47" s="156">
        <v>0</v>
      </c>
      <c r="AS47" s="142">
        <v>42755.99</v>
      </c>
      <c r="AT47" s="142">
        <v>122.91</v>
      </c>
      <c r="AU47" s="142">
        <v>0</v>
      </c>
      <c r="AV47" s="142">
        <v>662.74</v>
      </c>
      <c r="AW47" s="142">
        <v>0</v>
      </c>
      <c r="AX47" s="157">
        <v>0</v>
      </c>
      <c r="AY47" s="156">
        <v>315.70651021536003</v>
      </c>
      <c r="AZ47" s="142">
        <v>3251947.9278698741</v>
      </c>
      <c r="BA47" s="142">
        <v>9.0365553216576</v>
      </c>
      <c r="BB47" s="142">
        <v>179.8314072634272</v>
      </c>
      <c r="BC47" s="142">
        <v>0</v>
      </c>
      <c r="BD47" s="142">
        <v>261859.67003998</v>
      </c>
      <c r="BE47" s="157">
        <v>0</v>
      </c>
      <c r="BF47" s="156">
        <v>318.62239021536004</v>
      </c>
      <c r="BG47" s="142">
        <v>4543127.2166299559</v>
      </c>
      <c r="BH47" s="142">
        <v>8050.8320553216572</v>
      </c>
      <c r="BI47" s="142">
        <v>2961.8526726574269</v>
      </c>
      <c r="BJ47" s="142">
        <v>9158.8780000000006</v>
      </c>
      <c r="BK47" s="142">
        <v>266333.71103998</v>
      </c>
      <c r="BL47" s="143">
        <v>0</v>
      </c>
      <c r="BM47" s="156">
        <f t="shared" si="6"/>
        <v>0.31862239021536004</v>
      </c>
      <c r="BN47" s="142">
        <f t="shared" si="0"/>
        <v>4543.1272166299559</v>
      </c>
      <c r="BO47" s="142">
        <f t="shared" si="1"/>
        <v>8.0508320553216564</v>
      </c>
      <c r="BP47" s="142">
        <f t="shared" si="2"/>
        <v>2.961852672657427</v>
      </c>
      <c r="BQ47" s="142">
        <f t="shared" si="3"/>
        <v>9.1588780000000014</v>
      </c>
      <c r="BR47" s="142">
        <f t="shared" si="4"/>
        <v>266.33371103998002</v>
      </c>
      <c r="BS47" s="143">
        <f t="shared" si="5"/>
        <v>0</v>
      </c>
    </row>
    <row r="48" spans="1:71" x14ac:dyDescent="0.3">
      <c r="A48" s="185" t="s">
        <v>266</v>
      </c>
      <c r="B48" s="160">
        <v>0</v>
      </c>
      <c r="C48" s="155">
        <v>14139.340498039999</v>
      </c>
      <c r="D48" s="155">
        <v>0</v>
      </c>
      <c r="E48" s="155">
        <v>0</v>
      </c>
      <c r="F48" s="155">
        <v>0</v>
      </c>
      <c r="G48" s="155">
        <v>0</v>
      </c>
      <c r="H48" s="161">
        <v>0</v>
      </c>
      <c r="I48" s="160">
        <v>0</v>
      </c>
      <c r="J48" s="155">
        <v>0</v>
      </c>
      <c r="K48" s="155">
        <v>0</v>
      </c>
      <c r="L48" s="155">
        <v>0</v>
      </c>
      <c r="M48" s="155">
        <v>0</v>
      </c>
      <c r="N48" s="155">
        <v>0</v>
      </c>
      <c r="O48" s="161">
        <v>0</v>
      </c>
      <c r="P48" s="160">
        <v>0</v>
      </c>
      <c r="Q48" s="155">
        <v>0</v>
      </c>
      <c r="R48" s="155">
        <v>0</v>
      </c>
      <c r="S48" s="155">
        <v>0</v>
      </c>
      <c r="T48" s="155">
        <v>0</v>
      </c>
      <c r="U48" s="155">
        <v>0</v>
      </c>
      <c r="V48" s="161">
        <v>0</v>
      </c>
      <c r="W48" s="160">
        <v>0</v>
      </c>
      <c r="X48" s="155">
        <v>0</v>
      </c>
      <c r="Y48" s="155">
        <v>0</v>
      </c>
      <c r="Z48" s="155">
        <v>0</v>
      </c>
      <c r="AA48" s="155">
        <v>0</v>
      </c>
      <c r="AB48" s="155">
        <v>0</v>
      </c>
      <c r="AC48" s="161">
        <v>0</v>
      </c>
      <c r="AD48" s="160">
        <v>0</v>
      </c>
      <c r="AE48" s="155">
        <v>14288</v>
      </c>
      <c r="AF48" s="155">
        <v>0</v>
      </c>
      <c r="AG48" s="155">
        <v>0</v>
      </c>
      <c r="AH48" s="155">
        <v>0</v>
      </c>
      <c r="AI48" s="155">
        <v>0</v>
      </c>
      <c r="AJ48" s="161">
        <v>0</v>
      </c>
      <c r="AK48" s="160">
        <v>0</v>
      </c>
      <c r="AL48" s="155">
        <v>0</v>
      </c>
      <c r="AM48" s="155">
        <v>0</v>
      </c>
      <c r="AN48" s="155">
        <v>0</v>
      </c>
      <c r="AO48" s="155">
        <v>0</v>
      </c>
      <c r="AP48" s="155">
        <v>0</v>
      </c>
      <c r="AQ48" s="161">
        <v>0</v>
      </c>
      <c r="AR48" s="160">
        <v>0</v>
      </c>
      <c r="AS48" s="155">
        <v>0</v>
      </c>
      <c r="AT48" s="155">
        <v>38.56</v>
      </c>
      <c r="AU48" s="155">
        <v>0</v>
      </c>
      <c r="AV48" s="155">
        <v>0</v>
      </c>
      <c r="AW48" s="155">
        <v>0</v>
      </c>
      <c r="AX48" s="161">
        <v>0</v>
      </c>
      <c r="AY48" s="160">
        <v>3479.1727099999998</v>
      </c>
      <c r="AZ48" s="155">
        <v>3986.3404641759998</v>
      </c>
      <c r="BA48" s="155">
        <v>0</v>
      </c>
      <c r="BB48" s="155">
        <v>0</v>
      </c>
      <c r="BC48" s="155">
        <v>0</v>
      </c>
      <c r="BD48" s="155">
        <v>0</v>
      </c>
      <c r="BE48" s="161">
        <v>0</v>
      </c>
      <c r="BF48" s="160">
        <v>3479.1727099999998</v>
      </c>
      <c r="BG48" s="155">
        <v>32413.680962216</v>
      </c>
      <c r="BH48" s="155">
        <v>38.56</v>
      </c>
      <c r="BI48" s="155">
        <v>0</v>
      </c>
      <c r="BJ48" s="155">
        <v>0</v>
      </c>
      <c r="BK48" s="155">
        <v>0</v>
      </c>
      <c r="BL48" s="186">
        <v>0</v>
      </c>
      <c r="BM48" s="160">
        <f t="shared" si="6"/>
        <v>3.4791727099999998</v>
      </c>
      <c r="BN48" s="155">
        <f t="shared" si="0"/>
        <v>32.413680962215999</v>
      </c>
      <c r="BO48" s="155">
        <f t="shared" si="1"/>
        <v>3.8560000000000004E-2</v>
      </c>
      <c r="BP48" s="155">
        <f t="shared" si="2"/>
        <v>0</v>
      </c>
      <c r="BQ48" s="155">
        <f t="shared" si="3"/>
        <v>0</v>
      </c>
      <c r="BR48" s="155">
        <f t="shared" si="4"/>
        <v>0</v>
      </c>
      <c r="BS48" s="186">
        <f t="shared" si="5"/>
        <v>0</v>
      </c>
    </row>
    <row r="49" spans="1:71" x14ac:dyDescent="0.3">
      <c r="A49" s="184" t="s">
        <v>267</v>
      </c>
      <c r="B49" s="156">
        <v>0</v>
      </c>
      <c r="C49" s="142">
        <v>0</v>
      </c>
      <c r="D49" s="142">
        <v>0</v>
      </c>
      <c r="E49" s="142">
        <v>0</v>
      </c>
      <c r="F49" s="142">
        <v>0</v>
      </c>
      <c r="G49" s="142">
        <v>0</v>
      </c>
      <c r="H49" s="157">
        <v>0</v>
      </c>
      <c r="I49" s="156">
        <v>0</v>
      </c>
      <c r="J49" s="142">
        <v>8728.9435083349999</v>
      </c>
      <c r="K49" s="142">
        <v>0</v>
      </c>
      <c r="L49" s="142">
        <v>0</v>
      </c>
      <c r="M49" s="142">
        <v>0</v>
      </c>
      <c r="N49" s="142">
        <v>0</v>
      </c>
      <c r="O49" s="157">
        <v>0</v>
      </c>
      <c r="P49" s="156">
        <v>0</v>
      </c>
      <c r="Q49" s="142">
        <v>0</v>
      </c>
      <c r="R49" s="142">
        <v>0</v>
      </c>
      <c r="S49" s="142">
        <v>0</v>
      </c>
      <c r="T49" s="142">
        <v>0</v>
      </c>
      <c r="U49" s="142">
        <v>0</v>
      </c>
      <c r="V49" s="157">
        <v>0</v>
      </c>
      <c r="W49" s="156">
        <v>0</v>
      </c>
      <c r="X49" s="142">
        <v>0</v>
      </c>
      <c r="Y49" s="142">
        <v>0</v>
      </c>
      <c r="Z49" s="142">
        <v>0</v>
      </c>
      <c r="AA49" s="142">
        <v>0</v>
      </c>
      <c r="AB49" s="142">
        <v>0</v>
      </c>
      <c r="AC49" s="157">
        <v>0</v>
      </c>
      <c r="AD49" s="156">
        <v>0</v>
      </c>
      <c r="AE49" s="142">
        <v>35.049689999999998</v>
      </c>
      <c r="AF49" s="142">
        <v>0</v>
      </c>
      <c r="AG49" s="142">
        <v>674.22712000000001</v>
      </c>
      <c r="AH49" s="142">
        <v>0</v>
      </c>
      <c r="AI49" s="142">
        <v>0</v>
      </c>
      <c r="AJ49" s="157">
        <v>0</v>
      </c>
      <c r="AK49" s="156">
        <v>0</v>
      </c>
      <c r="AL49" s="142">
        <v>0</v>
      </c>
      <c r="AM49" s="142">
        <v>116.76</v>
      </c>
      <c r="AN49" s="142">
        <v>0</v>
      </c>
      <c r="AO49" s="142">
        <v>8291.4560000000001</v>
      </c>
      <c r="AP49" s="142">
        <v>0</v>
      </c>
      <c r="AQ49" s="157">
        <v>0</v>
      </c>
      <c r="AR49" s="156">
        <v>0</v>
      </c>
      <c r="AS49" s="142">
        <v>0</v>
      </c>
      <c r="AT49" s="142">
        <v>34.19</v>
      </c>
      <c r="AU49" s="142">
        <v>0</v>
      </c>
      <c r="AV49" s="142">
        <v>0</v>
      </c>
      <c r="AW49" s="142">
        <v>0</v>
      </c>
      <c r="AX49" s="157">
        <v>0</v>
      </c>
      <c r="AY49" s="156">
        <v>0</v>
      </c>
      <c r="AZ49" s="142">
        <v>0</v>
      </c>
      <c r="BA49" s="142">
        <v>0</v>
      </c>
      <c r="BB49" s="142">
        <v>200.57139221433599</v>
      </c>
      <c r="BC49" s="142">
        <v>0</v>
      </c>
      <c r="BD49" s="142">
        <v>0</v>
      </c>
      <c r="BE49" s="157">
        <v>0</v>
      </c>
      <c r="BF49" s="156">
        <v>0</v>
      </c>
      <c r="BG49" s="142">
        <v>8763.9931983349998</v>
      </c>
      <c r="BH49" s="142">
        <v>150.94999999999999</v>
      </c>
      <c r="BI49" s="142">
        <v>874.79851221433603</v>
      </c>
      <c r="BJ49" s="142">
        <v>8291.4560000000001</v>
      </c>
      <c r="BK49" s="142">
        <v>0</v>
      </c>
      <c r="BL49" s="143">
        <v>0</v>
      </c>
      <c r="BM49" s="156">
        <f t="shared" si="6"/>
        <v>0</v>
      </c>
      <c r="BN49" s="142">
        <f t="shared" si="0"/>
        <v>8.7639931983349992</v>
      </c>
      <c r="BO49" s="142">
        <f t="shared" si="1"/>
        <v>0.15095</v>
      </c>
      <c r="BP49" s="142">
        <f t="shared" si="2"/>
        <v>0.87479851221433602</v>
      </c>
      <c r="BQ49" s="142">
        <f t="shared" si="3"/>
        <v>8.2914560000000002</v>
      </c>
      <c r="BR49" s="142">
        <f t="shared" si="4"/>
        <v>0</v>
      </c>
      <c r="BS49" s="143">
        <f t="shared" si="5"/>
        <v>0</v>
      </c>
    </row>
    <row r="50" spans="1:71" x14ac:dyDescent="0.3">
      <c r="A50" s="185" t="s">
        <v>268</v>
      </c>
      <c r="B50" s="160">
        <v>1066.1027999999999</v>
      </c>
      <c r="C50" s="155">
        <v>93413.422720660004</v>
      </c>
      <c r="D50" s="155">
        <v>0</v>
      </c>
      <c r="E50" s="155">
        <v>0</v>
      </c>
      <c r="F50" s="155">
        <v>0</v>
      </c>
      <c r="G50" s="155">
        <v>0</v>
      </c>
      <c r="H50" s="161">
        <v>0</v>
      </c>
      <c r="I50" s="160">
        <v>0</v>
      </c>
      <c r="J50" s="155">
        <v>1469200.1263231863</v>
      </c>
      <c r="K50" s="155">
        <v>0</v>
      </c>
      <c r="L50" s="155">
        <v>0</v>
      </c>
      <c r="M50" s="155">
        <v>33132.911999999997</v>
      </c>
      <c r="N50" s="155">
        <v>0</v>
      </c>
      <c r="O50" s="161">
        <v>0</v>
      </c>
      <c r="P50" s="160">
        <v>0</v>
      </c>
      <c r="Q50" s="155">
        <v>27647.791000000001</v>
      </c>
      <c r="R50" s="155">
        <v>18.414000000000001</v>
      </c>
      <c r="S50" s="155">
        <v>1034.67</v>
      </c>
      <c r="T50" s="155">
        <v>0</v>
      </c>
      <c r="U50" s="155">
        <v>0</v>
      </c>
      <c r="V50" s="161">
        <v>0</v>
      </c>
      <c r="W50" s="160">
        <v>0</v>
      </c>
      <c r="X50" s="155">
        <v>0</v>
      </c>
      <c r="Y50" s="155">
        <v>0</v>
      </c>
      <c r="Z50" s="155">
        <v>0</v>
      </c>
      <c r="AA50" s="155">
        <v>3152.27</v>
      </c>
      <c r="AB50" s="155">
        <v>0</v>
      </c>
      <c r="AC50" s="161">
        <v>0</v>
      </c>
      <c r="AD50" s="160">
        <v>1596.415947</v>
      </c>
      <c r="AE50" s="155">
        <v>184663.76135800002</v>
      </c>
      <c r="AF50" s="155">
        <v>0</v>
      </c>
      <c r="AG50" s="155">
        <v>0</v>
      </c>
      <c r="AH50" s="155">
        <v>0</v>
      </c>
      <c r="AI50" s="155">
        <v>0</v>
      </c>
      <c r="AJ50" s="161">
        <v>0</v>
      </c>
      <c r="AK50" s="160">
        <v>0</v>
      </c>
      <c r="AL50" s="155">
        <v>21378.488000000001</v>
      </c>
      <c r="AM50" s="155">
        <v>0</v>
      </c>
      <c r="AN50" s="155">
        <v>0</v>
      </c>
      <c r="AO50" s="155">
        <v>36515.385999999999</v>
      </c>
      <c r="AP50" s="155">
        <v>0</v>
      </c>
      <c r="AQ50" s="161">
        <v>2345.8104600000001</v>
      </c>
      <c r="AR50" s="160">
        <v>0</v>
      </c>
      <c r="AS50" s="155">
        <v>1083.96</v>
      </c>
      <c r="AT50" s="155">
        <v>0</v>
      </c>
      <c r="AU50" s="155">
        <v>0</v>
      </c>
      <c r="AV50" s="155">
        <v>0</v>
      </c>
      <c r="AW50" s="155">
        <v>0</v>
      </c>
      <c r="AX50" s="161">
        <v>0</v>
      </c>
      <c r="AY50" s="160">
        <v>0</v>
      </c>
      <c r="AZ50" s="155">
        <v>0</v>
      </c>
      <c r="BA50" s="155">
        <v>0</v>
      </c>
      <c r="BB50" s="155">
        <v>0</v>
      </c>
      <c r="BC50" s="155">
        <v>0</v>
      </c>
      <c r="BD50" s="155">
        <v>0</v>
      </c>
      <c r="BE50" s="161">
        <v>0</v>
      </c>
      <c r="BF50" s="160">
        <v>2662.5187470000001</v>
      </c>
      <c r="BG50" s="155">
        <v>1797387.5494018462</v>
      </c>
      <c r="BH50" s="155">
        <v>18.414000000000001</v>
      </c>
      <c r="BI50" s="155">
        <v>1034.67</v>
      </c>
      <c r="BJ50" s="155">
        <v>72800.567999999999</v>
      </c>
      <c r="BK50" s="155">
        <v>0</v>
      </c>
      <c r="BL50" s="186">
        <v>2345.8104600000001</v>
      </c>
      <c r="BM50" s="160">
        <f t="shared" si="6"/>
        <v>2.662518747</v>
      </c>
      <c r="BN50" s="155">
        <f t="shared" si="0"/>
        <v>1797.3875494018462</v>
      </c>
      <c r="BO50" s="155">
        <f t="shared" si="1"/>
        <v>1.8414E-2</v>
      </c>
      <c r="BP50" s="155">
        <f t="shared" si="2"/>
        <v>1.03467</v>
      </c>
      <c r="BQ50" s="155">
        <f t="shared" si="3"/>
        <v>72.800567999999998</v>
      </c>
      <c r="BR50" s="155">
        <f t="shared" si="4"/>
        <v>0</v>
      </c>
      <c r="BS50" s="186">
        <f t="shared" si="5"/>
        <v>2.34581046</v>
      </c>
    </row>
    <row r="51" spans="1:71" x14ac:dyDescent="0.3">
      <c r="A51" s="184" t="s">
        <v>271</v>
      </c>
      <c r="B51" s="156">
        <v>0</v>
      </c>
      <c r="C51" s="142">
        <v>0</v>
      </c>
      <c r="D51" s="142">
        <v>0</v>
      </c>
      <c r="E51" s="142">
        <v>0</v>
      </c>
      <c r="F51" s="142">
        <v>0</v>
      </c>
      <c r="G51" s="142">
        <v>0</v>
      </c>
      <c r="H51" s="157">
        <v>0</v>
      </c>
      <c r="I51" s="156">
        <v>0</v>
      </c>
      <c r="J51" s="142">
        <v>0</v>
      </c>
      <c r="K51" s="142">
        <v>0</v>
      </c>
      <c r="L51" s="142">
        <v>0</v>
      </c>
      <c r="M51" s="142">
        <v>0</v>
      </c>
      <c r="N51" s="142">
        <v>0</v>
      </c>
      <c r="O51" s="157">
        <v>0</v>
      </c>
      <c r="P51" s="156">
        <v>0</v>
      </c>
      <c r="Q51" s="142">
        <v>0</v>
      </c>
      <c r="R51" s="142">
        <v>0</v>
      </c>
      <c r="S51" s="142">
        <v>0</v>
      </c>
      <c r="T51" s="142">
        <v>0</v>
      </c>
      <c r="U51" s="142">
        <v>0</v>
      </c>
      <c r="V51" s="157">
        <v>0</v>
      </c>
      <c r="W51" s="156">
        <v>0</v>
      </c>
      <c r="X51" s="142">
        <v>0</v>
      </c>
      <c r="Y51" s="142">
        <v>0</v>
      </c>
      <c r="Z51" s="142">
        <v>0</v>
      </c>
      <c r="AA51" s="142">
        <v>0</v>
      </c>
      <c r="AB51" s="142">
        <v>0</v>
      </c>
      <c r="AC51" s="157">
        <v>0</v>
      </c>
      <c r="AD51" s="156">
        <v>0</v>
      </c>
      <c r="AE51" s="142">
        <v>603.27561500000002</v>
      </c>
      <c r="AF51" s="142">
        <v>0</v>
      </c>
      <c r="AG51" s="142">
        <v>0</v>
      </c>
      <c r="AH51" s="142">
        <v>0</v>
      </c>
      <c r="AI51" s="142">
        <v>0</v>
      </c>
      <c r="AJ51" s="157">
        <v>0</v>
      </c>
      <c r="AK51" s="156">
        <v>0</v>
      </c>
      <c r="AL51" s="142">
        <v>0</v>
      </c>
      <c r="AM51" s="142">
        <v>0</v>
      </c>
      <c r="AN51" s="142">
        <v>0</v>
      </c>
      <c r="AO51" s="142">
        <v>0</v>
      </c>
      <c r="AP51" s="142">
        <v>0</v>
      </c>
      <c r="AQ51" s="157">
        <v>0</v>
      </c>
      <c r="AR51" s="156">
        <v>0</v>
      </c>
      <c r="AS51" s="142">
        <v>3752.56</v>
      </c>
      <c r="AT51" s="142">
        <v>0</v>
      </c>
      <c r="AU51" s="142">
        <v>0</v>
      </c>
      <c r="AV51" s="142">
        <v>0</v>
      </c>
      <c r="AW51" s="142">
        <v>0</v>
      </c>
      <c r="AX51" s="157">
        <v>0</v>
      </c>
      <c r="AY51" s="156">
        <v>0</v>
      </c>
      <c r="AZ51" s="142">
        <v>0</v>
      </c>
      <c r="BA51" s="142">
        <v>0</v>
      </c>
      <c r="BB51" s="142">
        <v>0</v>
      </c>
      <c r="BC51" s="142">
        <v>0</v>
      </c>
      <c r="BD51" s="142">
        <v>0</v>
      </c>
      <c r="BE51" s="157">
        <v>0</v>
      </c>
      <c r="BF51" s="156">
        <v>0</v>
      </c>
      <c r="BG51" s="142">
        <v>4355.835615</v>
      </c>
      <c r="BH51" s="142">
        <v>0</v>
      </c>
      <c r="BI51" s="142">
        <v>0</v>
      </c>
      <c r="BJ51" s="142">
        <v>0</v>
      </c>
      <c r="BK51" s="142">
        <v>0</v>
      </c>
      <c r="BL51" s="143">
        <v>0</v>
      </c>
      <c r="BM51" s="156">
        <f t="shared" si="6"/>
        <v>0</v>
      </c>
      <c r="BN51" s="142">
        <f t="shared" si="0"/>
        <v>4.3558356150000002</v>
      </c>
      <c r="BO51" s="142">
        <f t="shared" si="1"/>
        <v>0</v>
      </c>
      <c r="BP51" s="142">
        <f t="shared" si="2"/>
        <v>0</v>
      </c>
      <c r="BQ51" s="142">
        <f t="shared" si="3"/>
        <v>0</v>
      </c>
      <c r="BR51" s="142">
        <f t="shared" si="4"/>
        <v>0</v>
      </c>
      <c r="BS51" s="143">
        <f t="shared" si="5"/>
        <v>0</v>
      </c>
    </row>
    <row r="52" spans="1:71" x14ac:dyDescent="0.3">
      <c r="A52" s="185" t="s">
        <v>272</v>
      </c>
      <c r="B52" s="160">
        <v>0</v>
      </c>
      <c r="C52" s="155">
        <v>0</v>
      </c>
      <c r="D52" s="155">
        <v>0</v>
      </c>
      <c r="E52" s="155">
        <v>5.2194122350000001</v>
      </c>
      <c r="F52" s="155">
        <v>0</v>
      </c>
      <c r="G52" s="155">
        <v>0</v>
      </c>
      <c r="H52" s="161">
        <v>0</v>
      </c>
      <c r="I52" s="160">
        <v>0</v>
      </c>
      <c r="J52" s="155">
        <v>0</v>
      </c>
      <c r="K52" s="155">
        <v>0</v>
      </c>
      <c r="L52" s="155">
        <v>0</v>
      </c>
      <c r="M52" s="155">
        <v>0</v>
      </c>
      <c r="N52" s="155">
        <v>0</v>
      </c>
      <c r="O52" s="161">
        <v>0</v>
      </c>
      <c r="P52" s="160">
        <v>0</v>
      </c>
      <c r="Q52" s="155">
        <v>0</v>
      </c>
      <c r="R52" s="155">
        <v>0</v>
      </c>
      <c r="S52" s="155">
        <v>0</v>
      </c>
      <c r="T52" s="155">
        <v>0</v>
      </c>
      <c r="U52" s="155">
        <v>0</v>
      </c>
      <c r="V52" s="161">
        <v>0</v>
      </c>
      <c r="W52" s="160">
        <v>0</v>
      </c>
      <c r="X52" s="155">
        <v>0</v>
      </c>
      <c r="Y52" s="155">
        <v>0</v>
      </c>
      <c r="Z52" s="155">
        <v>0</v>
      </c>
      <c r="AA52" s="155">
        <v>0</v>
      </c>
      <c r="AB52" s="155">
        <v>0</v>
      </c>
      <c r="AC52" s="161">
        <v>0</v>
      </c>
      <c r="AD52" s="160">
        <v>0</v>
      </c>
      <c r="AE52" s="155">
        <v>0</v>
      </c>
      <c r="AF52" s="155">
        <v>0</v>
      </c>
      <c r="AG52" s="155">
        <v>0</v>
      </c>
      <c r="AH52" s="155">
        <v>0</v>
      </c>
      <c r="AI52" s="155">
        <v>0</v>
      </c>
      <c r="AJ52" s="161">
        <v>0</v>
      </c>
      <c r="AK52" s="160">
        <v>0</v>
      </c>
      <c r="AL52" s="155">
        <v>0</v>
      </c>
      <c r="AM52" s="155">
        <v>0</v>
      </c>
      <c r="AN52" s="155">
        <v>0</v>
      </c>
      <c r="AO52" s="155">
        <v>0</v>
      </c>
      <c r="AP52" s="155">
        <v>0</v>
      </c>
      <c r="AQ52" s="161">
        <v>0</v>
      </c>
      <c r="AR52" s="160">
        <v>0</v>
      </c>
      <c r="AS52" s="155">
        <v>0</v>
      </c>
      <c r="AT52" s="155">
        <v>0</v>
      </c>
      <c r="AU52" s="155">
        <v>0</v>
      </c>
      <c r="AV52" s="155">
        <v>0</v>
      </c>
      <c r="AW52" s="155">
        <v>0</v>
      </c>
      <c r="AX52" s="161">
        <v>0</v>
      </c>
      <c r="AY52" s="160">
        <v>0</v>
      </c>
      <c r="AZ52" s="155">
        <v>0</v>
      </c>
      <c r="BA52" s="155">
        <v>0</v>
      </c>
      <c r="BB52" s="155">
        <v>0</v>
      </c>
      <c r="BC52" s="155">
        <v>0</v>
      </c>
      <c r="BD52" s="155">
        <v>0</v>
      </c>
      <c r="BE52" s="161">
        <v>0</v>
      </c>
      <c r="BF52" s="160">
        <v>0</v>
      </c>
      <c r="BG52" s="155">
        <v>0</v>
      </c>
      <c r="BH52" s="155">
        <v>0</v>
      </c>
      <c r="BI52" s="155">
        <v>5.2194122350000001</v>
      </c>
      <c r="BJ52" s="155">
        <v>0</v>
      </c>
      <c r="BK52" s="155">
        <v>0</v>
      </c>
      <c r="BL52" s="186">
        <v>0</v>
      </c>
      <c r="BM52" s="160">
        <f t="shared" si="6"/>
        <v>0</v>
      </c>
      <c r="BN52" s="155">
        <f t="shared" si="0"/>
        <v>0</v>
      </c>
      <c r="BO52" s="155">
        <f t="shared" si="1"/>
        <v>0</v>
      </c>
      <c r="BP52" s="155">
        <f t="shared" si="2"/>
        <v>5.219412235E-3</v>
      </c>
      <c r="BQ52" s="155">
        <f t="shared" si="3"/>
        <v>0</v>
      </c>
      <c r="BR52" s="155">
        <f t="shared" si="4"/>
        <v>0</v>
      </c>
      <c r="BS52" s="186">
        <f t="shared" si="5"/>
        <v>0</v>
      </c>
    </row>
    <row r="53" spans="1:71" x14ac:dyDescent="0.3">
      <c r="A53" s="184" t="s">
        <v>273</v>
      </c>
      <c r="B53" s="156">
        <v>0</v>
      </c>
      <c r="C53" s="142">
        <v>256530.23063090601</v>
      </c>
      <c r="D53" s="142">
        <v>1234.5488549284901</v>
      </c>
      <c r="E53" s="142">
        <v>110874.30091109265</v>
      </c>
      <c r="F53" s="142">
        <v>68243.793820357037</v>
      </c>
      <c r="G53" s="142">
        <v>4667.3500000000004</v>
      </c>
      <c r="H53" s="157">
        <v>0</v>
      </c>
      <c r="I53" s="156">
        <v>0</v>
      </c>
      <c r="J53" s="142">
        <v>152096.63222034974</v>
      </c>
      <c r="K53" s="142">
        <v>6008.2</v>
      </c>
      <c r="L53" s="142">
        <v>0</v>
      </c>
      <c r="M53" s="142">
        <v>0</v>
      </c>
      <c r="N53" s="142">
        <v>0</v>
      </c>
      <c r="O53" s="157">
        <v>0</v>
      </c>
      <c r="P53" s="156">
        <v>0</v>
      </c>
      <c r="Q53" s="142">
        <v>904.19399999999996</v>
      </c>
      <c r="R53" s="142">
        <v>34976.206906826425</v>
      </c>
      <c r="S53" s="142">
        <v>69206.567393999998</v>
      </c>
      <c r="T53" s="142">
        <v>90744.68</v>
      </c>
      <c r="U53" s="142">
        <v>0</v>
      </c>
      <c r="V53" s="157">
        <v>0</v>
      </c>
      <c r="W53" s="156">
        <v>0</v>
      </c>
      <c r="X53" s="142">
        <v>218.89117999999999</v>
      </c>
      <c r="Y53" s="142">
        <v>0</v>
      </c>
      <c r="Z53" s="142">
        <v>0</v>
      </c>
      <c r="AA53" s="142">
        <v>0</v>
      </c>
      <c r="AB53" s="142">
        <v>0</v>
      </c>
      <c r="AC53" s="157">
        <v>0</v>
      </c>
      <c r="AD53" s="156">
        <v>0</v>
      </c>
      <c r="AE53" s="142">
        <v>18401.552650000001</v>
      </c>
      <c r="AF53" s="142">
        <v>902.33660999999995</v>
      </c>
      <c r="AG53" s="142">
        <v>6593.1561949999896</v>
      </c>
      <c r="AH53" s="142">
        <v>0</v>
      </c>
      <c r="AI53" s="142">
        <v>0</v>
      </c>
      <c r="AJ53" s="157">
        <v>0</v>
      </c>
      <c r="AK53" s="156">
        <v>0</v>
      </c>
      <c r="AL53" s="142">
        <v>2318.2498781312961</v>
      </c>
      <c r="AM53" s="142">
        <v>2434.1990000000001</v>
      </c>
      <c r="AN53" s="142">
        <v>8.2290000000000002E-2</v>
      </c>
      <c r="AO53" s="142">
        <v>1744.452</v>
      </c>
      <c r="AP53" s="142">
        <v>0</v>
      </c>
      <c r="AQ53" s="157">
        <v>0</v>
      </c>
      <c r="AR53" s="156">
        <v>0</v>
      </c>
      <c r="AS53" s="142">
        <v>805.09</v>
      </c>
      <c r="AT53" s="142">
        <v>27842.438726417</v>
      </c>
      <c r="AU53" s="142">
        <v>83099.428553200007</v>
      </c>
      <c r="AV53" s="142">
        <v>83402.394486569305</v>
      </c>
      <c r="AW53" s="142">
        <v>0</v>
      </c>
      <c r="AX53" s="157">
        <v>0</v>
      </c>
      <c r="AY53" s="156">
        <v>146.42484242010241</v>
      </c>
      <c r="AZ53" s="142">
        <v>152320.08126301342</v>
      </c>
      <c r="BA53" s="142">
        <v>38562.8347495294</v>
      </c>
      <c r="BB53" s="142">
        <v>329583.12231976894</v>
      </c>
      <c r="BC53" s="142">
        <v>40559</v>
      </c>
      <c r="BD53" s="142">
        <v>18.534592928596801</v>
      </c>
      <c r="BE53" s="157">
        <v>0</v>
      </c>
      <c r="BF53" s="156">
        <v>146.42484242010241</v>
      </c>
      <c r="BG53" s="142">
        <v>583594.92182240041</v>
      </c>
      <c r="BH53" s="142">
        <v>111960.76484770131</v>
      </c>
      <c r="BI53" s="142">
        <v>599356.65766306163</v>
      </c>
      <c r="BJ53" s="142">
        <v>284694.32030692633</v>
      </c>
      <c r="BK53" s="142">
        <v>4685.8845929285972</v>
      </c>
      <c r="BL53" s="143">
        <v>0</v>
      </c>
      <c r="BM53" s="156">
        <f t="shared" si="6"/>
        <v>0.1464248424201024</v>
      </c>
      <c r="BN53" s="142">
        <f t="shared" si="0"/>
        <v>583.59492182240047</v>
      </c>
      <c r="BO53" s="142">
        <f t="shared" si="1"/>
        <v>111.96076484770131</v>
      </c>
      <c r="BP53" s="142">
        <f t="shared" si="2"/>
        <v>599.35665766306158</v>
      </c>
      <c r="BQ53" s="142">
        <f t="shared" si="3"/>
        <v>284.69432030692633</v>
      </c>
      <c r="BR53" s="142">
        <f t="shared" si="4"/>
        <v>4.6858845929285975</v>
      </c>
      <c r="BS53" s="143">
        <f t="shared" si="5"/>
        <v>0</v>
      </c>
    </row>
    <row r="54" spans="1:71" x14ac:dyDescent="0.3">
      <c r="A54" s="185" t="s">
        <v>274</v>
      </c>
      <c r="B54" s="160">
        <v>0</v>
      </c>
      <c r="C54" s="155">
        <v>0</v>
      </c>
      <c r="D54" s="155">
        <v>0</v>
      </c>
      <c r="E54" s="155">
        <v>0</v>
      </c>
      <c r="F54" s="155">
        <v>0</v>
      </c>
      <c r="G54" s="155">
        <v>0</v>
      </c>
      <c r="H54" s="161">
        <v>0</v>
      </c>
      <c r="I54" s="160">
        <v>0</v>
      </c>
      <c r="J54" s="155">
        <v>0</v>
      </c>
      <c r="K54" s="155">
        <v>0</v>
      </c>
      <c r="L54" s="155">
        <v>0</v>
      </c>
      <c r="M54" s="155">
        <v>0</v>
      </c>
      <c r="N54" s="155">
        <v>0</v>
      </c>
      <c r="O54" s="161">
        <v>0</v>
      </c>
      <c r="P54" s="160">
        <v>0</v>
      </c>
      <c r="Q54" s="155">
        <v>0</v>
      </c>
      <c r="R54" s="155">
        <v>0</v>
      </c>
      <c r="S54" s="155">
        <v>0</v>
      </c>
      <c r="T54" s="155">
        <v>0</v>
      </c>
      <c r="U54" s="155">
        <v>0</v>
      </c>
      <c r="V54" s="161">
        <v>0</v>
      </c>
      <c r="W54" s="160">
        <v>0</v>
      </c>
      <c r="X54" s="155">
        <v>0</v>
      </c>
      <c r="Y54" s="155">
        <v>0</v>
      </c>
      <c r="Z54" s="155">
        <v>0</v>
      </c>
      <c r="AA54" s="155">
        <v>0</v>
      </c>
      <c r="AB54" s="155">
        <v>0</v>
      </c>
      <c r="AC54" s="161">
        <v>0</v>
      </c>
      <c r="AD54" s="160">
        <v>0</v>
      </c>
      <c r="AE54" s="155">
        <v>0</v>
      </c>
      <c r="AF54" s="155">
        <v>0</v>
      </c>
      <c r="AG54" s="155">
        <v>0</v>
      </c>
      <c r="AH54" s="155">
        <v>0</v>
      </c>
      <c r="AI54" s="155">
        <v>0</v>
      </c>
      <c r="AJ54" s="161">
        <v>0</v>
      </c>
      <c r="AK54" s="160">
        <v>0</v>
      </c>
      <c r="AL54" s="155">
        <v>0</v>
      </c>
      <c r="AM54" s="155">
        <v>0</v>
      </c>
      <c r="AN54" s="155">
        <v>0</v>
      </c>
      <c r="AO54" s="155">
        <v>0</v>
      </c>
      <c r="AP54" s="155">
        <v>0</v>
      </c>
      <c r="AQ54" s="161">
        <v>0</v>
      </c>
      <c r="AR54" s="160">
        <v>0</v>
      </c>
      <c r="AS54" s="155">
        <v>0</v>
      </c>
      <c r="AT54" s="155">
        <v>52.36</v>
      </c>
      <c r="AU54" s="155">
        <v>0</v>
      </c>
      <c r="AV54" s="155">
        <v>0</v>
      </c>
      <c r="AW54" s="155">
        <v>0</v>
      </c>
      <c r="AX54" s="161">
        <v>0</v>
      </c>
      <c r="AY54" s="160">
        <v>0</v>
      </c>
      <c r="AZ54" s="155">
        <v>0</v>
      </c>
      <c r="BA54" s="155">
        <v>0</v>
      </c>
      <c r="BB54" s="155">
        <v>0</v>
      </c>
      <c r="BC54" s="155">
        <v>0</v>
      </c>
      <c r="BD54" s="155">
        <v>0</v>
      </c>
      <c r="BE54" s="161">
        <v>0</v>
      </c>
      <c r="BF54" s="160">
        <v>0</v>
      </c>
      <c r="BG54" s="155">
        <v>0</v>
      </c>
      <c r="BH54" s="155">
        <v>52.36</v>
      </c>
      <c r="BI54" s="155">
        <v>0</v>
      </c>
      <c r="BJ54" s="155">
        <v>0</v>
      </c>
      <c r="BK54" s="155">
        <v>0</v>
      </c>
      <c r="BL54" s="186">
        <v>0</v>
      </c>
      <c r="BM54" s="160">
        <f t="shared" si="6"/>
        <v>0</v>
      </c>
      <c r="BN54" s="155">
        <f t="shared" si="0"/>
        <v>0</v>
      </c>
      <c r="BO54" s="155">
        <f t="shared" si="1"/>
        <v>5.2359999999999997E-2</v>
      </c>
      <c r="BP54" s="155">
        <f t="shared" si="2"/>
        <v>0</v>
      </c>
      <c r="BQ54" s="155">
        <f t="shared" si="3"/>
        <v>0</v>
      </c>
      <c r="BR54" s="155">
        <f t="shared" si="4"/>
        <v>0</v>
      </c>
      <c r="BS54" s="186">
        <f t="shared" si="5"/>
        <v>0</v>
      </c>
    </row>
    <row r="55" spans="1:71" s="33" customFormat="1" x14ac:dyDescent="0.3">
      <c r="A55" s="187" t="s">
        <v>46</v>
      </c>
      <c r="B55" s="158">
        <v>0</v>
      </c>
      <c r="C55" s="159">
        <v>0</v>
      </c>
      <c r="D55" s="159">
        <v>0</v>
      </c>
      <c r="E55" s="159">
        <v>0</v>
      </c>
      <c r="F55" s="159">
        <v>0</v>
      </c>
      <c r="G55" s="159">
        <v>0</v>
      </c>
      <c r="H55" s="162">
        <v>0</v>
      </c>
      <c r="I55" s="158">
        <v>0</v>
      </c>
      <c r="J55" s="159">
        <v>3126502.9558345773</v>
      </c>
      <c r="K55" s="159">
        <v>1582533.3901900002</v>
      </c>
      <c r="L55" s="159">
        <v>199618.48</v>
      </c>
      <c r="M55" s="159">
        <v>1741940.0913</v>
      </c>
      <c r="N55" s="159">
        <v>0</v>
      </c>
      <c r="O55" s="162">
        <v>0</v>
      </c>
      <c r="P55" s="158">
        <v>0</v>
      </c>
      <c r="Q55" s="159">
        <v>27613.036</v>
      </c>
      <c r="R55" s="159">
        <v>1650.702</v>
      </c>
      <c r="S55" s="159">
        <v>648.78399999999999</v>
      </c>
      <c r="T55" s="159">
        <v>234.31</v>
      </c>
      <c r="U55" s="159">
        <v>0</v>
      </c>
      <c r="V55" s="162">
        <v>0</v>
      </c>
      <c r="W55" s="158">
        <v>0</v>
      </c>
      <c r="X55" s="159">
        <v>2468.9733829999996</v>
      </c>
      <c r="Y55" s="159">
        <v>982515.53596000012</v>
      </c>
      <c r="Z55" s="159">
        <v>37766.758999999998</v>
      </c>
      <c r="AA55" s="159">
        <v>1077853.104669</v>
      </c>
      <c r="AB55" s="159">
        <v>0</v>
      </c>
      <c r="AC55" s="162">
        <v>0</v>
      </c>
      <c r="AD55" s="158">
        <v>1412</v>
      </c>
      <c r="AE55" s="159">
        <v>6757.4886800000004</v>
      </c>
      <c r="AF55" s="159">
        <v>607017.36647200002</v>
      </c>
      <c r="AG55" s="159">
        <v>32368.123374999988</v>
      </c>
      <c r="AH55" s="159">
        <v>0</v>
      </c>
      <c r="AI55" s="159">
        <v>0</v>
      </c>
      <c r="AJ55" s="162">
        <v>0</v>
      </c>
      <c r="AK55" s="158">
        <v>0</v>
      </c>
      <c r="AL55" s="159">
        <v>3986.7060000000006</v>
      </c>
      <c r="AM55" s="159">
        <v>886572.40656000003</v>
      </c>
      <c r="AN55" s="159">
        <v>5023.882865399999</v>
      </c>
      <c r="AO55" s="159">
        <v>2023384.1669662001</v>
      </c>
      <c r="AP55" s="159">
        <v>0</v>
      </c>
      <c r="AQ55" s="162">
        <v>91953.215320000003</v>
      </c>
      <c r="AR55" s="158">
        <v>0</v>
      </c>
      <c r="AS55" s="159">
        <v>4323.79</v>
      </c>
      <c r="AT55" s="159">
        <v>23095.53</v>
      </c>
      <c r="AU55" s="159">
        <v>48.250910000000005</v>
      </c>
      <c r="AV55" s="159">
        <v>4938.5876100000005</v>
      </c>
      <c r="AW55" s="159">
        <v>0</v>
      </c>
      <c r="AX55" s="162">
        <v>0</v>
      </c>
      <c r="AY55" s="158">
        <v>0</v>
      </c>
      <c r="AZ55" s="159">
        <v>0</v>
      </c>
      <c r="BA55" s="159">
        <v>0</v>
      </c>
      <c r="BB55" s="159">
        <v>0</v>
      </c>
      <c r="BC55" s="159">
        <v>0</v>
      </c>
      <c r="BD55" s="159">
        <v>0</v>
      </c>
      <c r="BE55" s="162">
        <v>0</v>
      </c>
      <c r="BF55" s="158">
        <v>1412</v>
      </c>
      <c r="BG55" s="159">
        <v>3171652.949897578</v>
      </c>
      <c r="BH55" s="159">
        <v>4083384.9311819999</v>
      </c>
      <c r="BI55" s="159">
        <v>275474.28015039995</v>
      </c>
      <c r="BJ55" s="159">
        <v>4848350.2605452007</v>
      </c>
      <c r="BK55" s="159">
        <v>0</v>
      </c>
      <c r="BL55" s="188">
        <v>91953.215320000003</v>
      </c>
      <c r="BM55" s="158">
        <f t="shared" si="6"/>
        <v>1.4119999999999999</v>
      </c>
      <c r="BN55" s="159">
        <f t="shared" si="0"/>
        <v>3171.6529498975779</v>
      </c>
      <c r="BO55" s="159">
        <f t="shared" si="1"/>
        <v>4083.3849311819999</v>
      </c>
      <c r="BP55" s="159">
        <f t="shared" si="2"/>
        <v>275.47428015039998</v>
      </c>
      <c r="BQ55" s="159">
        <f t="shared" si="3"/>
        <v>4848.3502605452004</v>
      </c>
      <c r="BR55" s="159">
        <f t="shared" si="4"/>
        <v>0</v>
      </c>
      <c r="BS55" s="188">
        <f t="shared" si="5"/>
        <v>91.953215319999998</v>
      </c>
    </row>
    <row r="56" spans="1:71" x14ac:dyDescent="0.3">
      <c r="A56" s="184" t="s">
        <v>174</v>
      </c>
      <c r="B56" s="156">
        <v>0</v>
      </c>
      <c r="C56" s="142">
        <v>0</v>
      </c>
      <c r="D56" s="142">
        <v>0</v>
      </c>
      <c r="E56" s="142">
        <v>0</v>
      </c>
      <c r="F56" s="142">
        <v>0</v>
      </c>
      <c r="G56" s="142">
        <v>0</v>
      </c>
      <c r="H56" s="157">
        <v>0</v>
      </c>
      <c r="I56" s="156">
        <v>0</v>
      </c>
      <c r="J56" s="142">
        <v>3060430.8181270002</v>
      </c>
      <c r="K56" s="142">
        <v>1532656.49019</v>
      </c>
      <c r="L56" s="142">
        <v>199618.48</v>
      </c>
      <c r="M56" s="142">
        <v>1741940.0913</v>
      </c>
      <c r="N56" s="142">
        <v>0</v>
      </c>
      <c r="O56" s="157">
        <v>0</v>
      </c>
      <c r="P56" s="156">
        <v>0</v>
      </c>
      <c r="Q56" s="142">
        <v>0</v>
      </c>
      <c r="R56" s="142">
        <v>213.15</v>
      </c>
      <c r="S56" s="142">
        <v>0</v>
      </c>
      <c r="T56" s="142">
        <v>0</v>
      </c>
      <c r="U56" s="142">
        <v>0</v>
      </c>
      <c r="V56" s="157">
        <v>0</v>
      </c>
      <c r="W56" s="156">
        <v>0</v>
      </c>
      <c r="X56" s="142">
        <v>0</v>
      </c>
      <c r="Y56" s="142">
        <v>0</v>
      </c>
      <c r="Z56" s="142">
        <v>0</v>
      </c>
      <c r="AA56" s="142">
        <v>253.34</v>
      </c>
      <c r="AB56" s="142">
        <v>0</v>
      </c>
      <c r="AC56" s="157">
        <v>0</v>
      </c>
      <c r="AD56" s="156">
        <v>0</v>
      </c>
      <c r="AE56" s="142">
        <v>0</v>
      </c>
      <c r="AF56" s="142">
        <v>0</v>
      </c>
      <c r="AG56" s="142">
        <v>0</v>
      </c>
      <c r="AH56" s="142">
        <v>0</v>
      </c>
      <c r="AI56" s="142">
        <v>0</v>
      </c>
      <c r="AJ56" s="157">
        <v>0</v>
      </c>
      <c r="AK56" s="156">
        <v>0</v>
      </c>
      <c r="AL56" s="142">
        <v>0</v>
      </c>
      <c r="AM56" s="142">
        <v>18409.676189999998</v>
      </c>
      <c r="AN56" s="142">
        <v>0</v>
      </c>
      <c r="AO56" s="142">
        <v>0</v>
      </c>
      <c r="AP56" s="142">
        <v>0</v>
      </c>
      <c r="AQ56" s="157">
        <v>41829.272770000003</v>
      </c>
      <c r="AR56" s="156">
        <v>0</v>
      </c>
      <c r="AS56" s="142">
        <v>0</v>
      </c>
      <c r="AT56" s="142">
        <v>419.17</v>
      </c>
      <c r="AU56" s="142">
        <v>0</v>
      </c>
      <c r="AV56" s="142">
        <v>0</v>
      </c>
      <c r="AW56" s="142">
        <v>0</v>
      </c>
      <c r="AX56" s="157">
        <v>0</v>
      </c>
      <c r="AY56" s="156">
        <v>0</v>
      </c>
      <c r="AZ56" s="142">
        <v>0</v>
      </c>
      <c r="BA56" s="142">
        <v>0</v>
      </c>
      <c r="BB56" s="142">
        <v>0</v>
      </c>
      <c r="BC56" s="142">
        <v>0</v>
      </c>
      <c r="BD56" s="142">
        <v>0</v>
      </c>
      <c r="BE56" s="157">
        <v>0</v>
      </c>
      <c r="BF56" s="156">
        <v>0</v>
      </c>
      <c r="BG56" s="142">
        <v>3060430.8181270002</v>
      </c>
      <c r="BH56" s="142">
        <v>1551698.4863799999</v>
      </c>
      <c r="BI56" s="142">
        <v>199618.48</v>
      </c>
      <c r="BJ56" s="142">
        <v>1742193.4313000001</v>
      </c>
      <c r="BK56" s="142">
        <v>0</v>
      </c>
      <c r="BL56" s="143">
        <v>41829.272770000003</v>
      </c>
      <c r="BM56" s="156">
        <f t="shared" si="6"/>
        <v>0</v>
      </c>
      <c r="BN56" s="142">
        <f t="shared" si="0"/>
        <v>3060.4308181270003</v>
      </c>
      <c r="BO56" s="142">
        <f t="shared" si="1"/>
        <v>1551.6984863799998</v>
      </c>
      <c r="BP56" s="142">
        <f t="shared" si="2"/>
        <v>199.61848000000001</v>
      </c>
      <c r="BQ56" s="142">
        <f t="shared" si="3"/>
        <v>1742.1934313000002</v>
      </c>
      <c r="BR56" s="142">
        <f t="shared" si="4"/>
        <v>0</v>
      </c>
      <c r="BS56" s="143">
        <f t="shared" si="5"/>
        <v>41.829272770000003</v>
      </c>
    </row>
    <row r="57" spans="1:71" x14ac:dyDescent="0.3">
      <c r="A57" s="185" t="s">
        <v>175</v>
      </c>
      <c r="B57" s="160">
        <v>0</v>
      </c>
      <c r="C57" s="155">
        <v>0</v>
      </c>
      <c r="D57" s="155">
        <v>0</v>
      </c>
      <c r="E57" s="155">
        <v>0</v>
      </c>
      <c r="F57" s="155">
        <v>0</v>
      </c>
      <c r="G57" s="155">
        <v>0</v>
      </c>
      <c r="H57" s="161">
        <v>0</v>
      </c>
      <c r="I57" s="160">
        <v>0</v>
      </c>
      <c r="J57" s="155">
        <v>0</v>
      </c>
      <c r="K57" s="155">
        <v>42767.3</v>
      </c>
      <c r="L57" s="155">
        <v>0</v>
      </c>
      <c r="M57" s="155">
        <v>0</v>
      </c>
      <c r="N57" s="155">
        <v>0</v>
      </c>
      <c r="O57" s="161">
        <v>0</v>
      </c>
      <c r="P57" s="160">
        <v>0</v>
      </c>
      <c r="Q57" s="155">
        <v>0</v>
      </c>
      <c r="R57" s="155">
        <v>0</v>
      </c>
      <c r="S57" s="155">
        <v>0</v>
      </c>
      <c r="T57" s="155">
        <v>0</v>
      </c>
      <c r="U57" s="155">
        <v>0</v>
      </c>
      <c r="V57" s="161">
        <v>0</v>
      </c>
      <c r="W57" s="160">
        <v>0</v>
      </c>
      <c r="X57" s="155">
        <v>0</v>
      </c>
      <c r="Y57" s="155">
        <v>0</v>
      </c>
      <c r="Z57" s="155">
        <v>0</v>
      </c>
      <c r="AA57" s="155">
        <v>0</v>
      </c>
      <c r="AB57" s="155">
        <v>0</v>
      </c>
      <c r="AC57" s="161">
        <v>0</v>
      </c>
      <c r="AD57" s="160">
        <v>0</v>
      </c>
      <c r="AE57" s="155">
        <v>2190</v>
      </c>
      <c r="AF57" s="155">
        <v>607017.36647200002</v>
      </c>
      <c r="AG57" s="155">
        <v>3258.3934019999897</v>
      </c>
      <c r="AH57" s="155">
        <v>0</v>
      </c>
      <c r="AI57" s="155">
        <v>0</v>
      </c>
      <c r="AJ57" s="161">
        <v>0</v>
      </c>
      <c r="AK57" s="160">
        <v>0</v>
      </c>
      <c r="AL57" s="155">
        <v>0</v>
      </c>
      <c r="AM57" s="155">
        <v>612479.41542000009</v>
      </c>
      <c r="AN57" s="155">
        <v>0</v>
      </c>
      <c r="AO57" s="155">
        <v>2499.6226499999998</v>
      </c>
      <c r="AP57" s="155">
        <v>0</v>
      </c>
      <c r="AQ57" s="161">
        <v>0</v>
      </c>
      <c r="AR57" s="160">
        <v>0</v>
      </c>
      <c r="AS57" s="155">
        <v>0</v>
      </c>
      <c r="AT57" s="155">
        <v>21047.33</v>
      </c>
      <c r="AU57" s="155">
        <v>45.710910000000005</v>
      </c>
      <c r="AV57" s="155">
        <v>569.85761000000002</v>
      </c>
      <c r="AW57" s="155">
        <v>0</v>
      </c>
      <c r="AX57" s="161">
        <v>0</v>
      </c>
      <c r="AY57" s="160">
        <v>0</v>
      </c>
      <c r="AZ57" s="155">
        <v>0</v>
      </c>
      <c r="BA57" s="155">
        <v>0</v>
      </c>
      <c r="BB57" s="155">
        <v>0</v>
      </c>
      <c r="BC57" s="155">
        <v>0</v>
      </c>
      <c r="BD57" s="155">
        <v>0</v>
      </c>
      <c r="BE57" s="161">
        <v>0</v>
      </c>
      <c r="BF57" s="160">
        <v>0</v>
      </c>
      <c r="BG57" s="155">
        <v>2190</v>
      </c>
      <c r="BH57" s="155">
        <v>1283311.4118920001</v>
      </c>
      <c r="BI57" s="155">
        <v>3304.1043119999895</v>
      </c>
      <c r="BJ57" s="155">
        <v>3069.4802599999998</v>
      </c>
      <c r="BK57" s="155">
        <v>0</v>
      </c>
      <c r="BL57" s="186">
        <v>0</v>
      </c>
      <c r="BM57" s="160">
        <f t="shared" si="6"/>
        <v>0</v>
      </c>
      <c r="BN57" s="155">
        <f t="shared" si="0"/>
        <v>2.19</v>
      </c>
      <c r="BO57" s="155">
        <f t="shared" si="1"/>
        <v>1283.311411892</v>
      </c>
      <c r="BP57" s="155">
        <f t="shared" si="2"/>
        <v>3.3041043119999896</v>
      </c>
      <c r="BQ57" s="155">
        <f t="shared" si="3"/>
        <v>3.0694802599999997</v>
      </c>
      <c r="BR57" s="155">
        <f t="shared" si="4"/>
        <v>0</v>
      </c>
      <c r="BS57" s="186">
        <f t="shared" si="5"/>
        <v>0</v>
      </c>
    </row>
    <row r="58" spans="1:71" x14ac:dyDescent="0.3">
      <c r="A58" s="184" t="s">
        <v>176</v>
      </c>
      <c r="B58" s="156">
        <v>0</v>
      </c>
      <c r="C58" s="142">
        <v>0</v>
      </c>
      <c r="D58" s="142">
        <v>0</v>
      </c>
      <c r="E58" s="142">
        <v>0</v>
      </c>
      <c r="F58" s="142">
        <v>0</v>
      </c>
      <c r="G58" s="142">
        <v>0</v>
      </c>
      <c r="H58" s="157">
        <v>0</v>
      </c>
      <c r="I58" s="156">
        <v>0</v>
      </c>
      <c r="J58" s="142">
        <v>0</v>
      </c>
      <c r="K58" s="142">
        <v>1019.8</v>
      </c>
      <c r="L58" s="142">
        <v>0</v>
      </c>
      <c r="M58" s="142">
        <v>0</v>
      </c>
      <c r="N58" s="142">
        <v>0</v>
      </c>
      <c r="O58" s="157">
        <v>0</v>
      </c>
      <c r="P58" s="156">
        <v>0</v>
      </c>
      <c r="Q58" s="142">
        <v>0</v>
      </c>
      <c r="R58" s="142">
        <v>704.39</v>
      </c>
      <c r="S58" s="142">
        <v>1.8</v>
      </c>
      <c r="T58" s="142">
        <v>234.31</v>
      </c>
      <c r="U58" s="142">
        <v>0</v>
      </c>
      <c r="V58" s="157">
        <v>0</v>
      </c>
      <c r="W58" s="156">
        <v>0</v>
      </c>
      <c r="X58" s="142">
        <v>2468.9733829999996</v>
      </c>
      <c r="Y58" s="142">
        <v>974448.26396000013</v>
      </c>
      <c r="Z58" s="142">
        <v>37766.758999999998</v>
      </c>
      <c r="AA58" s="142">
        <v>1074231.4846689999</v>
      </c>
      <c r="AB58" s="142">
        <v>0</v>
      </c>
      <c r="AC58" s="157">
        <v>0</v>
      </c>
      <c r="AD58" s="156">
        <v>0</v>
      </c>
      <c r="AE58" s="142">
        <v>0</v>
      </c>
      <c r="AF58" s="142">
        <v>0</v>
      </c>
      <c r="AG58" s="142">
        <v>0</v>
      </c>
      <c r="AH58" s="142">
        <v>0</v>
      </c>
      <c r="AI58" s="142">
        <v>0</v>
      </c>
      <c r="AJ58" s="157">
        <v>0</v>
      </c>
      <c r="AK58" s="156">
        <v>0</v>
      </c>
      <c r="AL58" s="142">
        <v>0</v>
      </c>
      <c r="AM58" s="142">
        <v>173098.02515999999</v>
      </c>
      <c r="AN58" s="142">
        <v>88.631399999999999</v>
      </c>
      <c r="AO58" s="142">
        <v>2281.6235000000001</v>
      </c>
      <c r="AP58" s="142">
        <v>0</v>
      </c>
      <c r="AQ58" s="157">
        <v>15496.05126</v>
      </c>
      <c r="AR58" s="156">
        <v>0</v>
      </c>
      <c r="AS58" s="142">
        <v>4323.79</v>
      </c>
      <c r="AT58" s="142">
        <v>386.52</v>
      </c>
      <c r="AU58" s="142">
        <v>0</v>
      </c>
      <c r="AV58" s="142">
        <v>3777.9</v>
      </c>
      <c r="AW58" s="142">
        <v>0</v>
      </c>
      <c r="AX58" s="157">
        <v>0</v>
      </c>
      <c r="AY58" s="156">
        <v>0</v>
      </c>
      <c r="AZ58" s="142">
        <v>0</v>
      </c>
      <c r="BA58" s="142">
        <v>0</v>
      </c>
      <c r="BB58" s="142">
        <v>0</v>
      </c>
      <c r="BC58" s="142">
        <v>0</v>
      </c>
      <c r="BD58" s="142">
        <v>0</v>
      </c>
      <c r="BE58" s="157">
        <v>0</v>
      </c>
      <c r="BF58" s="156">
        <v>0</v>
      </c>
      <c r="BG58" s="142">
        <v>6792.7633829999995</v>
      </c>
      <c r="BH58" s="142">
        <v>1149656.9991200001</v>
      </c>
      <c r="BI58" s="142">
        <v>37857.190399999999</v>
      </c>
      <c r="BJ58" s="142">
        <v>1080525.3181689999</v>
      </c>
      <c r="BK58" s="142">
        <v>0</v>
      </c>
      <c r="BL58" s="143">
        <v>15496.05126</v>
      </c>
      <c r="BM58" s="156">
        <f t="shared" si="6"/>
        <v>0</v>
      </c>
      <c r="BN58" s="142">
        <f t="shared" si="0"/>
        <v>6.7927633829999996</v>
      </c>
      <c r="BO58" s="142">
        <f t="shared" si="1"/>
        <v>1149.6569991200001</v>
      </c>
      <c r="BP58" s="142">
        <f t="shared" si="2"/>
        <v>37.8571904</v>
      </c>
      <c r="BQ58" s="142">
        <f t="shared" si="3"/>
        <v>1080.5253181689998</v>
      </c>
      <c r="BR58" s="142">
        <f t="shared" si="4"/>
        <v>0</v>
      </c>
      <c r="BS58" s="143">
        <f t="shared" si="5"/>
        <v>15.49605126</v>
      </c>
    </row>
    <row r="59" spans="1:71" x14ac:dyDescent="0.3">
      <c r="A59" s="185" t="s">
        <v>177</v>
      </c>
      <c r="B59" s="160">
        <v>0</v>
      </c>
      <c r="C59" s="155">
        <v>0</v>
      </c>
      <c r="D59" s="155">
        <v>0</v>
      </c>
      <c r="E59" s="155">
        <v>0</v>
      </c>
      <c r="F59" s="155">
        <v>0</v>
      </c>
      <c r="G59" s="155">
        <v>0</v>
      </c>
      <c r="H59" s="161">
        <v>0</v>
      </c>
      <c r="I59" s="160">
        <v>0</v>
      </c>
      <c r="J59" s="155">
        <v>2067.1807561149999</v>
      </c>
      <c r="K59" s="155">
        <v>1399.1</v>
      </c>
      <c r="L59" s="155">
        <v>0</v>
      </c>
      <c r="M59" s="155">
        <v>0</v>
      </c>
      <c r="N59" s="155">
        <v>0</v>
      </c>
      <c r="O59" s="161">
        <v>0</v>
      </c>
      <c r="P59" s="160">
        <v>0</v>
      </c>
      <c r="Q59" s="155">
        <v>0</v>
      </c>
      <c r="R59" s="155">
        <v>397.95299999999997</v>
      </c>
      <c r="S59" s="155">
        <v>0</v>
      </c>
      <c r="T59" s="155">
        <v>0</v>
      </c>
      <c r="U59" s="155">
        <v>0</v>
      </c>
      <c r="V59" s="161">
        <v>0</v>
      </c>
      <c r="W59" s="160">
        <v>0</v>
      </c>
      <c r="X59" s="155">
        <v>0</v>
      </c>
      <c r="Y59" s="155">
        <v>0</v>
      </c>
      <c r="Z59" s="155">
        <v>0</v>
      </c>
      <c r="AA59" s="155">
        <v>3368.28</v>
      </c>
      <c r="AB59" s="155">
        <v>0</v>
      </c>
      <c r="AC59" s="161">
        <v>0</v>
      </c>
      <c r="AD59" s="160">
        <v>0</v>
      </c>
      <c r="AE59" s="155">
        <v>0</v>
      </c>
      <c r="AF59" s="155">
        <v>0</v>
      </c>
      <c r="AG59" s="155">
        <v>29048.666369999999</v>
      </c>
      <c r="AH59" s="155">
        <v>0</v>
      </c>
      <c r="AI59" s="155">
        <v>0</v>
      </c>
      <c r="AJ59" s="161">
        <v>0</v>
      </c>
      <c r="AK59" s="160">
        <v>0</v>
      </c>
      <c r="AL59" s="155">
        <v>3986.7060000000006</v>
      </c>
      <c r="AM59" s="155">
        <v>40316.602800000001</v>
      </c>
      <c r="AN59" s="155">
        <v>0</v>
      </c>
      <c r="AO59" s="155">
        <v>1984647.4646962001</v>
      </c>
      <c r="AP59" s="155">
        <v>0</v>
      </c>
      <c r="AQ59" s="161">
        <v>12755.942800000001</v>
      </c>
      <c r="AR59" s="160">
        <v>0</v>
      </c>
      <c r="AS59" s="155">
        <v>0</v>
      </c>
      <c r="AT59" s="155">
        <v>0</v>
      </c>
      <c r="AU59" s="155">
        <v>0</v>
      </c>
      <c r="AV59" s="155">
        <v>0</v>
      </c>
      <c r="AW59" s="155">
        <v>0</v>
      </c>
      <c r="AX59" s="161">
        <v>0</v>
      </c>
      <c r="AY59" s="160">
        <v>0</v>
      </c>
      <c r="AZ59" s="155">
        <v>0</v>
      </c>
      <c r="BA59" s="155">
        <v>0</v>
      </c>
      <c r="BB59" s="155">
        <v>0</v>
      </c>
      <c r="BC59" s="155">
        <v>0</v>
      </c>
      <c r="BD59" s="155">
        <v>0</v>
      </c>
      <c r="BE59" s="161">
        <v>0</v>
      </c>
      <c r="BF59" s="160">
        <v>0</v>
      </c>
      <c r="BG59" s="155">
        <v>6053.886756115</v>
      </c>
      <c r="BH59" s="155">
        <v>42113.6558</v>
      </c>
      <c r="BI59" s="155">
        <v>29048.666369999999</v>
      </c>
      <c r="BJ59" s="155">
        <v>1988015.7446962001</v>
      </c>
      <c r="BK59" s="155">
        <v>0</v>
      </c>
      <c r="BL59" s="186">
        <v>12755.942800000001</v>
      </c>
      <c r="BM59" s="160">
        <f t="shared" si="6"/>
        <v>0</v>
      </c>
      <c r="BN59" s="155">
        <f t="shared" si="0"/>
        <v>6.0538867561150003</v>
      </c>
      <c r="BO59" s="155">
        <f t="shared" si="1"/>
        <v>42.113655800000004</v>
      </c>
      <c r="BP59" s="155">
        <f t="shared" si="2"/>
        <v>29.048666369999999</v>
      </c>
      <c r="BQ59" s="155">
        <f t="shared" si="3"/>
        <v>1988.0157446962</v>
      </c>
      <c r="BR59" s="155">
        <f t="shared" si="4"/>
        <v>0</v>
      </c>
      <c r="BS59" s="186">
        <f t="shared" si="5"/>
        <v>12.755942800000001</v>
      </c>
    </row>
    <row r="60" spans="1:71" x14ac:dyDescent="0.3">
      <c r="A60" s="184" t="s">
        <v>288</v>
      </c>
      <c r="B60" s="156">
        <v>0</v>
      </c>
      <c r="C60" s="142">
        <v>0</v>
      </c>
      <c r="D60" s="142">
        <v>0</v>
      </c>
      <c r="E60" s="142">
        <v>0</v>
      </c>
      <c r="F60" s="142">
        <v>0</v>
      </c>
      <c r="G60" s="142">
        <v>0</v>
      </c>
      <c r="H60" s="157">
        <v>0</v>
      </c>
      <c r="I60" s="156">
        <v>0</v>
      </c>
      <c r="J60" s="142">
        <v>0</v>
      </c>
      <c r="K60" s="142">
        <v>0</v>
      </c>
      <c r="L60" s="142">
        <v>0</v>
      </c>
      <c r="M60" s="142">
        <v>0</v>
      </c>
      <c r="N60" s="142">
        <v>0</v>
      </c>
      <c r="O60" s="157">
        <v>0</v>
      </c>
      <c r="P60" s="156">
        <v>0</v>
      </c>
      <c r="Q60" s="142">
        <v>0</v>
      </c>
      <c r="R60" s="142">
        <v>0</v>
      </c>
      <c r="S60" s="142">
        <v>0</v>
      </c>
      <c r="T60" s="142">
        <v>0</v>
      </c>
      <c r="U60" s="142">
        <v>0</v>
      </c>
      <c r="V60" s="157">
        <v>0</v>
      </c>
      <c r="W60" s="156">
        <v>0</v>
      </c>
      <c r="X60" s="142">
        <v>0</v>
      </c>
      <c r="Y60" s="142">
        <v>0</v>
      </c>
      <c r="Z60" s="142">
        <v>0</v>
      </c>
      <c r="AA60" s="142">
        <v>0</v>
      </c>
      <c r="AB60" s="142">
        <v>0</v>
      </c>
      <c r="AC60" s="157">
        <v>0</v>
      </c>
      <c r="AD60" s="156">
        <v>0</v>
      </c>
      <c r="AE60" s="142">
        <v>0</v>
      </c>
      <c r="AF60" s="142">
        <v>0</v>
      </c>
      <c r="AG60" s="142">
        <v>0</v>
      </c>
      <c r="AH60" s="142">
        <v>0</v>
      </c>
      <c r="AI60" s="142">
        <v>0</v>
      </c>
      <c r="AJ60" s="157">
        <v>0</v>
      </c>
      <c r="AK60" s="156">
        <v>0</v>
      </c>
      <c r="AL60" s="142">
        <v>0</v>
      </c>
      <c r="AM60" s="142">
        <v>0</v>
      </c>
      <c r="AN60" s="142">
        <v>0</v>
      </c>
      <c r="AO60" s="142">
        <v>0</v>
      </c>
      <c r="AP60" s="142">
        <v>0</v>
      </c>
      <c r="AQ60" s="157">
        <v>0</v>
      </c>
      <c r="AR60" s="156">
        <v>0</v>
      </c>
      <c r="AS60" s="142">
        <v>0</v>
      </c>
      <c r="AT60" s="142">
        <v>0</v>
      </c>
      <c r="AU60" s="142">
        <v>2.54</v>
      </c>
      <c r="AV60" s="142">
        <v>0</v>
      </c>
      <c r="AW60" s="142">
        <v>0</v>
      </c>
      <c r="AX60" s="157">
        <v>0</v>
      </c>
      <c r="AY60" s="156">
        <v>0</v>
      </c>
      <c r="AZ60" s="142">
        <v>0</v>
      </c>
      <c r="BA60" s="142">
        <v>0</v>
      </c>
      <c r="BB60" s="142">
        <v>0</v>
      </c>
      <c r="BC60" s="142">
        <v>0</v>
      </c>
      <c r="BD60" s="142">
        <v>0</v>
      </c>
      <c r="BE60" s="157">
        <v>0</v>
      </c>
      <c r="BF60" s="156">
        <v>0</v>
      </c>
      <c r="BG60" s="142">
        <v>0</v>
      </c>
      <c r="BH60" s="142">
        <v>0</v>
      </c>
      <c r="BI60" s="142">
        <v>2.54</v>
      </c>
      <c r="BJ60" s="142">
        <v>0</v>
      </c>
      <c r="BK60" s="142">
        <v>0</v>
      </c>
      <c r="BL60" s="143">
        <v>0</v>
      </c>
      <c r="BM60" s="156">
        <f t="shared" si="6"/>
        <v>0</v>
      </c>
      <c r="BN60" s="142">
        <f t="shared" si="0"/>
        <v>0</v>
      </c>
      <c r="BO60" s="142">
        <f t="shared" si="1"/>
        <v>0</v>
      </c>
      <c r="BP60" s="142">
        <f t="shared" si="2"/>
        <v>2.5400000000000002E-3</v>
      </c>
      <c r="BQ60" s="142">
        <f t="shared" si="3"/>
        <v>0</v>
      </c>
      <c r="BR60" s="142">
        <f t="shared" si="4"/>
        <v>0</v>
      </c>
      <c r="BS60" s="143">
        <f t="shared" si="5"/>
        <v>0</v>
      </c>
    </row>
    <row r="61" spans="1:71" x14ac:dyDescent="0.3">
      <c r="A61" s="185" t="s">
        <v>178</v>
      </c>
      <c r="B61" s="160">
        <v>0</v>
      </c>
      <c r="C61" s="155">
        <v>0</v>
      </c>
      <c r="D61" s="155">
        <v>0</v>
      </c>
      <c r="E61" s="155">
        <v>0</v>
      </c>
      <c r="F61" s="155">
        <v>0</v>
      </c>
      <c r="G61" s="155">
        <v>0</v>
      </c>
      <c r="H61" s="161">
        <v>0</v>
      </c>
      <c r="I61" s="160">
        <v>0</v>
      </c>
      <c r="J61" s="155">
        <v>58352.806951462357</v>
      </c>
      <c r="K61" s="155">
        <v>0</v>
      </c>
      <c r="L61" s="155">
        <v>0</v>
      </c>
      <c r="M61" s="155">
        <v>0</v>
      </c>
      <c r="N61" s="155">
        <v>0</v>
      </c>
      <c r="O61" s="161">
        <v>0</v>
      </c>
      <c r="P61" s="160">
        <v>0</v>
      </c>
      <c r="Q61" s="155">
        <v>27613.036</v>
      </c>
      <c r="R61" s="155">
        <v>0</v>
      </c>
      <c r="S61" s="155">
        <v>0</v>
      </c>
      <c r="T61" s="155">
        <v>0</v>
      </c>
      <c r="U61" s="155">
        <v>0</v>
      </c>
      <c r="V61" s="161">
        <v>0</v>
      </c>
      <c r="W61" s="160">
        <v>0</v>
      </c>
      <c r="X61" s="155">
        <v>0</v>
      </c>
      <c r="Y61" s="155">
        <v>0</v>
      </c>
      <c r="Z61" s="155">
        <v>0</v>
      </c>
      <c r="AA61" s="155">
        <v>0</v>
      </c>
      <c r="AB61" s="155">
        <v>0</v>
      </c>
      <c r="AC61" s="161">
        <v>0</v>
      </c>
      <c r="AD61" s="160">
        <v>1412</v>
      </c>
      <c r="AE61" s="155">
        <v>4567.4886800000004</v>
      </c>
      <c r="AF61" s="155">
        <v>0</v>
      </c>
      <c r="AG61" s="155">
        <v>0</v>
      </c>
      <c r="AH61" s="155">
        <v>0</v>
      </c>
      <c r="AI61" s="155">
        <v>0</v>
      </c>
      <c r="AJ61" s="161">
        <v>0</v>
      </c>
      <c r="AK61" s="160">
        <v>0</v>
      </c>
      <c r="AL61" s="155">
        <v>0</v>
      </c>
      <c r="AM61" s="155">
        <v>0</v>
      </c>
      <c r="AN61" s="155">
        <v>0</v>
      </c>
      <c r="AO61" s="155">
        <v>0</v>
      </c>
      <c r="AP61" s="155">
        <v>0</v>
      </c>
      <c r="AQ61" s="161">
        <v>0</v>
      </c>
      <c r="AR61" s="160">
        <v>0</v>
      </c>
      <c r="AS61" s="155">
        <v>0</v>
      </c>
      <c r="AT61" s="155">
        <v>0</v>
      </c>
      <c r="AU61" s="155">
        <v>0</v>
      </c>
      <c r="AV61" s="155">
        <v>0</v>
      </c>
      <c r="AW61" s="155">
        <v>0</v>
      </c>
      <c r="AX61" s="161">
        <v>0</v>
      </c>
      <c r="AY61" s="160">
        <v>0</v>
      </c>
      <c r="AZ61" s="155">
        <v>0</v>
      </c>
      <c r="BA61" s="155">
        <v>0</v>
      </c>
      <c r="BB61" s="155">
        <v>0</v>
      </c>
      <c r="BC61" s="155">
        <v>0</v>
      </c>
      <c r="BD61" s="155">
        <v>0</v>
      </c>
      <c r="BE61" s="161">
        <v>0</v>
      </c>
      <c r="BF61" s="160">
        <v>1412</v>
      </c>
      <c r="BG61" s="155">
        <v>90533.331631462352</v>
      </c>
      <c r="BH61" s="155">
        <v>0</v>
      </c>
      <c r="BI61" s="155">
        <v>0</v>
      </c>
      <c r="BJ61" s="155">
        <v>0</v>
      </c>
      <c r="BK61" s="155">
        <v>0</v>
      </c>
      <c r="BL61" s="186">
        <v>0</v>
      </c>
      <c r="BM61" s="160">
        <f t="shared" si="6"/>
        <v>1.4119999999999999</v>
      </c>
      <c r="BN61" s="155">
        <f t="shared" si="0"/>
        <v>90.533331631462346</v>
      </c>
      <c r="BO61" s="155">
        <f t="shared" si="1"/>
        <v>0</v>
      </c>
      <c r="BP61" s="155">
        <f t="shared" si="2"/>
        <v>0</v>
      </c>
      <c r="BQ61" s="155">
        <f t="shared" si="3"/>
        <v>0</v>
      </c>
      <c r="BR61" s="155">
        <f t="shared" si="4"/>
        <v>0</v>
      </c>
      <c r="BS61" s="186">
        <f t="shared" si="5"/>
        <v>0</v>
      </c>
    </row>
    <row r="62" spans="1:71" x14ac:dyDescent="0.3">
      <c r="A62" s="184" t="s">
        <v>179</v>
      </c>
      <c r="B62" s="156">
        <v>0</v>
      </c>
      <c r="C62" s="142">
        <v>0</v>
      </c>
      <c r="D62" s="142">
        <v>0</v>
      </c>
      <c r="E62" s="142">
        <v>0</v>
      </c>
      <c r="F62" s="142">
        <v>0</v>
      </c>
      <c r="G62" s="142">
        <v>0</v>
      </c>
      <c r="H62" s="157">
        <v>0</v>
      </c>
      <c r="I62" s="156">
        <v>0</v>
      </c>
      <c r="J62" s="142">
        <v>5652.15</v>
      </c>
      <c r="K62" s="142">
        <v>4690.7</v>
      </c>
      <c r="L62" s="142">
        <v>0</v>
      </c>
      <c r="M62" s="142">
        <v>0</v>
      </c>
      <c r="N62" s="142">
        <v>0</v>
      </c>
      <c r="O62" s="157">
        <v>0</v>
      </c>
      <c r="P62" s="156">
        <v>0</v>
      </c>
      <c r="Q62" s="142">
        <v>0</v>
      </c>
      <c r="R62" s="142">
        <v>335.209</v>
      </c>
      <c r="S62" s="142">
        <v>646.98400000000004</v>
      </c>
      <c r="T62" s="142">
        <v>0</v>
      </c>
      <c r="U62" s="142">
        <v>0</v>
      </c>
      <c r="V62" s="157">
        <v>0</v>
      </c>
      <c r="W62" s="156">
        <v>0</v>
      </c>
      <c r="X62" s="142">
        <v>0</v>
      </c>
      <c r="Y62" s="142">
        <v>8067.2719999999999</v>
      </c>
      <c r="Z62" s="142">
        <v>0</v>
      </c>
      <c r="AA62" s="142">
        <v>0</v>
      </c>
      <c r="AB62" s="142">
        <v>0</v>
      </c>
      <c r="AC62" s="157">
        <v>0</v>
      </c>
      <c r="AD62" s="156">
        <v>0</v>
      </c>
      <c r="AE62" s="142">
        <v>0</v>
      </c>
      <c r="AF62" s="142">
        <v>0</v>
      </c>
      <c r="AG62" s="142">
        <v>61.063602999999901</v>
      </c>
      <c r="AH62" s="142">
        <v>0</v>
      </c>
      <c r="AI62" s="142">
        <v>0</v>
      </c>
      <c r="AJ62" s="157">
        <v>0</v>
      </c>
      <c r="AK62" s="156">
        <v>0</v>
      </c>
      <c r="AL62" s="142">
        <v>0</v>
      </c>
      <c r="AM62" s="142">
        <v>42268.686990000002</v>
      </c>
      <c r="AN62" s="142">
        <v>4935.2514653999988</v>
      </c>
      <c r="AO62" s="142">
        <v>33955.456120000017</v>
      </c>
      <c r="AP62" s="142">
        <v>0</v>
      </c>
      <c r="AQ62" s="157">
        <v>21871.948489999999</v>
      </c>
      <c r="AR62" s="156">
        <v>0</v>
      </c>
      <c r="AS62" s="142">
        <v>0</v>
      </c>
      <c r="AT62" s="142">
        <v>1242.51</v>
      </c>
      <c r="AU62" s="142">
        <v>0</v>
      </c>
      <c r="AV62" s="142">
        <v>590.83000000000004</v>
      </c>
      <c r="AW62" s="142">
        <v>0</v>
      </c>
      <c r="AX62" s="157">
        <v>0</v>
      </c>
      <c r="AY62" s="156">
        <v>0</v>
      </c>
      <c r="AZ62" s="142">
        <v>0</v>
      </c>
      <c r="BA62" s="142">
        <v>0</v>
      </c>
      <c r="BB62" s="142">
        <v>0</v>
      </c>
      <c r="BC62" s="142">
        <v>0</v>
      </c>
      <c r="BD62" s="142">
        <v>0</v>
      </c>
      <c r="BE62" s="157">
        <v>0</v>
      </c>
      <c r="BF62" s="156">
        <v>0</v>
      </c>
      <c r="BG62" s="142">
        <v>5652.15</v>
      </c>
      <c r="BH62" s="142">
        <v>56604.377990000001</v>
      </c>
      <c r="BI62" s="142">
        <v>5643.2990683999988</v>
      </c>
      <c r="BJ62" s="142">
        <v>34546.286120000019</v>
      </c>
      <c r="BK62" s="142">
        <v>0</v>
      </c>
      <c r="BL62" s="143">
        <v>21871.948489999999</v>
      </c>
      <c r="BM62" s="156">
        <f t="shared" si="6"/>
        <v>0</v>
      </c>
      <c r="BN62" s="142">
        <f t="shared" si="0"/>
        <v>5.6521499999999998</v>
      </c>
      <c r="BO62" s="142">
        <f t="shared" si="1"/>
        <v>56.604377990000003</v>
      </c>
      <c r="BP62" s="142">
        <f t="shared" si="2"/>
        <v>5.6432990683999984</v>
      </c>
      <c r="BQ62" s="142">
        <f t="shared" si="3"/>
        <v>34.546286120000019</v>
      </c>
      <c r="BR62" s="142">
        <f t="shared" si="4"/>
        <v>0</v>
      </c>
      <c r="BS62" s="143">
        <f t="shared" si="5"/>
        <v>21.871948489999998</v>
      </c>
    </row>
    <row r="63" spans="1:71" s="33" customFormat="1" x14ac:dyDescent="0.3">
      <c r="A63" s="187" t="s">
        <v>52</v>
      </c>
      <c r="B63" s="158">
        <v>0</v>
      </c>
      <c r="C63" s="159">
        <v>0</v>
      </c>
      <c r="D63" s="159">
        <v>0</v>
      </c>
      <c r="E63" s="159">
        <v>0</v>
      </c>
      <c r="F63" s="159">
        <v>0</v>
      </c>
      <c r="G63" s="159">
        <v>0</v>
      </c>
      <c r="H63" s="162">
        <v>0</v>
      </c>
      <c r="I63" s="158">
        <v>0</v>
      </c>
      <c r="J63" s="159">
        <v>22718.59</v>
      </c>
      <c r="K63" s="159">
        <v>0</v>
      </c>
      <c r="L63" s="159">
        <v>0</v>
      </c>
      <c r="M63" s="159">
        <v>8266.7459999999992</v>
      </c>
      <c r="N63" s="159">
        <v>0</v>
      </c>
      <c r="O63" s="162">
        <v>0</v>
      </c>
      <c r="P63" s="158">
        <v>0</v>
      </c>
      <c r="Q63" s="159">
        <v>5.0510000000000002</v>
      </c>
      <c r="R63" s="159">
        <v>11.275</v>
      </c>
      <c r="S63" s="159">
        <v>0</v>
      </c>
      <c r="T63" s="159">
        <v>6324.2079999999996</v>
      </c>
      <c r="U63" s="159">
        <v>0</v>
      </c>
      <c r="V63" s="162">
        <v>0</v>
      </c>
      <c r="W63" s="158">
        <v>0</v>
      </c>
      <c r="X63" s="159">
        <v>0</v>
      </c>
      <c r="Y63" s="159">
        <v>0</v>
      </c>
      <c r="Z63" s="159">
        <v>0</v>
      </c>
      <c r="AA63" s="159">
        <v>0</v>
      </c>
      <c r="AB63" s="159">
        <v>0</v>
      </c>
      <c r="AC63" s="162">
        <v>0</v>
      </c>
      <c r="AD63" s="158">
        <v>0</v>
      </c>
      <c r="AE63" s="159">
        <v>6291.6078979999993</v>
      </c>
      <c r="AF63" s="159">
        <v>0</v>
      </c>
      <c r="AG63" s="159">
        <v>0</v>
      </c>
      <c r="AH63" s="159">
        <v>1.1573310000000001</v>
      </c>
      <c r="AI63" s="159">
        <v>0</v>
      </c>
      <c r="AJ63" s="162">
        <v>0</v>
      </c>
      <c r="AK63" s="158">
        <v>0</v>
      </c>
      <c r="AL63" s="159">
        <v>737897.26670699997</v>
      </c>
      <c r="AM63" s="159">
        <v>81645.832079999993</v>
      </c>
      <c r="AN63" s="159">
        <v>1930.2148380000001</v>
      </c>
      <c r="AO63" s="159">
        <v>322399</v>
      </c>
      <c r="AP63" s="159">
        <v>0</v>
      </c>
      <c r="AQ63" s="162">
        <v>10963.279570000001</v>
      </c>
      <c r="AR63" s="158">
        <v>0</v>
      </c>
      <c r="AS63" s="159">
        <v>1623.9499999999998</v>
      </c>
      <c r="AT63" s="159">
        <v>144.44</v>
      </c>
      <c r="AU63" s="159">
        <v>0</v>
      </c>
      <c r="AV63" s="159">
        <v>0</v>
      </c>
      <c r="AW63" s="159">
        <v>1980</v>
      </c>
      <c r="AX63" s="162">
        <v>0</v>
      </c>
      <c r="AY63" s="158">
        <v>0</v>
      </c>
      <c r="AZ63" s="159">
        <v>0</v>
      </c>
      <c r="BA63" s="159">
        <v>0</v>
      </c>
      <c r="BB63" s="159">
        <v>0</v>
      </c>
      <c r="BC63" s="159">
        <v>0</v>
      </c>
      <c r="BD63" s="159">
        <v>0</v>
      </c>
      <c r="BE63" s="162">
        <v>0</v>
      </c>
      <c r="BF63" s="158">
        <v>0</v>
      </c>
      <c r="BG63" s="159">
        <v>768536.46560499992</v>
      </c>
      <c r="BH63" s="159">
        <v>81801.547080000004</v>
      </c>
      <c r="BI63" s="159">
        <v>1930.2148380000001</v>
      </c>
      <c r="BJ63" s="159">
        <v>336991.11133099999</v>
      </c>
      <c r="BK63" s="159">
        <v>1980</v>
      </c>
      <c r="BL63" s="188">
        <v>10963.279570000001</v>
      </c>
      <c r="BM63" s="158">
        <f t="shared" si="6"/>
        <v>0</v>
      </c>
      <c r="BN63" s="159">
        <f t="shared" si="0"/>
        <v>768.53646560499988</v>
      </c>
      <c r="BO63" s="159">
        <f t="shared" si="1"/>
        <v>81.801547080000006</v>
      </c>
      <c r="BP63" s="159">
        <f t="shared" si="2"/>
        <v>1.9302148380000002</v>
      </c>
      <c r="BQ63" s="159">
        <f t="shared" si="3"/>
        <v>336.99111133100001</v>
      </c>
      <c r="BR63" s="159">
        <f t="shared" si="4"/>
        <v>1.98</v>
      </c>
      <c r="BS63" s="188">
        <f t="shared" si="5"/>
        <v>10.963279570000001</v>
      </c>
    </row>
    <row r="64" spans="1:71" x14ac:dyDescent="0.3">
      <c r="A64" s="184" t="s">
        <v>180</v>
      </c>
      <c r="B64" s="156">
        <v>0</v>
      </c>
      <c r="C64" s="142">
        <v>0</v>
      </c>
      <c r="D64" s="142">
        <v>0</v>
      </c>
      <c r="E64" s="142">
        <v>0</v>
      </c>
      <c r="F64" s="142">
        <v>0</v>
      </c>
      <c r="G64" s="142">
        <v>0</v>
      </c>
      <c r="H64" s="157">
        <v>0</v>
      </c>
      <c r="I64" s="156">
        <v>0</v>
      </c>
      <c r="J64" s="142">
        <v>687.42</v>
      </c>
      <c r="K64" s="142">
        <v>0</v>
      </c>
      <c r="L64" s="142">
        <v>0</v>
      </c>
      <c r="M64" s="142">
        <v>8266.7459999999992</v>
      </c>
      <c r="N64" s="142">
        <v>0</v>
      </c>
      <c r="O64" s="157">
        <v>0</v>
      </c>
      <c r="P64" s="156">
        <v>0</v>
      </c>
      <c r="Q64" s="142">
        <v>0</v>
      </c>
      <c r="R64" s="142">
        <v>0</v>
      </c>
      <c r="S64" s="142">
        <v>0</v>
      </c>
      <c r="T64" s="142">
        <v>0</v>
      </c>
      <c r="U64" s="142">
        <v>0</v>
      </c>
      <c r="V64" s="157">
        <v>0</v>
      </c>
      <c r="W64" s="156">
        <v>0</v>
      </c>
      <c r="X64" s="142">
        <v>0</v>
      </c>
      <c r="Y64" s="142">
        <v>0</v>
      </c>
      <c r="Z64" s="142">
        <v>0</v>
      </c>
      <c r="AA64" s="142">
        <v>0</v>
      </c>
      <c r="AB64" s="142">
        <v>0</v>
      </c>
      <c r="AC64" s="157">
        <v>0</v>
      </c>
      <c r="AD64" s="156">
        <v>0</v>
      </c>
      <c r="AE64" s="142">
        <v>0</v>
      </c>
      <c r="AF64" s="142">
        <v>0</v>
      </c>
      <c r="AG64" s="142">
        <v>0</v>
      </c>
      <c r="AH64" s="142">
        <v>0</v>
      </c>
      <c r="AI64" s="142">
        <v>0</v>
      </c>
      <c r="AJ64" s="157">
        <v>0</v>
      </c>
      <c r="AK64" s="156">
        <v>0</v>
      </c>
      <c r="AL64" s="142">
        <v>0</v>
      </c>
      <c r="AM64" s="142">
        <v>0</v>
      </c>
      <c r="AN64" s="142">
        <v>0</v>
      </c>
      <c r="AO64" s="142">
        <v>0</v>
      </c>
      <c r="AP64" s="142">
        <v>0</v>
      </c>
      <c r="AQ64" s="157">
        <v>0</v>
      </c>
      <c r="AR64" s="156">
        <v>0</v>
      </c>
      <c r="AS64" s="142">
        <v>0</v>
      </c>
      <c r="AT64" s="142">
        <v>0</v>
      </c>
      <c r="AU64" s="142">
        <v>0</v>
      </c>
      <c r="AV64" s="142">
        <v>0</v>
      </c>
      <c r="AW64" s="142">
        <v>0</v>
      </c>
      <c r="AX64" s="157">
        <v>0</v>
      </c>
      <c r="AY64" s="156">
        <v>0</v>
      </c>
      <c r="AZ64" s="142">
        <v>0</v>
      </c>
      <c r="BA64" s="142">
        <v>0</v>
      </c>
      <c r="BB64" s="142">
        <v>0</v>
      </c>
      <c r="BC64" s="142">
        <v>0</v>
      </c>
      <c r="BD64" s="142">
        <v>0</v>
      </c>
      <c r="BE64" s="157">
        <v>0</v>
      </c>
      <c r="BF64" s="156">
        <v>0</v>
      </c>
      <c r="BG64" s="142">
        <v>687.42</v>
      </c>
      <c r="BH64" s="142">
        <v>0</v>
      </c>
      <c r="BI64" s="142">
        <v>0</v>
      </c>
      <c r="BJ64" s="142">
        <v>8266.7459999999992</v>
      </c>
      <c r="BK64" s="142">
        <v>0</v>
      </c>
      <c r="BL64" s="143">
        <v>0</v>
      </c>
      <c r="BM64" s="156">
        <f t="shared" si="6"/>
        <v>0</v>
      </c>
      <c r="BN64" s="142">
        <f t="shared" si="0"/>
        <v>0.68741999999999992</v>
      </c>
      <c r="BO64" s="142">
        <f t="shared" si="1"/>
        <v>0</v>
      </c>
      <c r="BP64" s="142">
        <f t="shared" si="2"/>
        <v>0</v>
      </c>
      <c r="BQ64" s="142">
        <f t="shared" si="3"/>
        <v>8.2667459999999995</v>
      </c>
      <c r="BR64" s="142">
        <f t="shared" si="4"/>
        <v>0</v>
      </c>
      <c r="BS64" s="143">
        <f t="shared" si="5"/>
        <v>0</v>
      </c>
    </row>
    <row r="65" spans="1:71" x14ac:dyDescent="0.3">
      <c r="A65" s="185" t="s">
        <v>181</v>
      </c>
      <c r="B65" s="160">
        <v>0</v>
      </c>
      <c r="C65" s="155">
        <v>0</v>
      </c>
      <c r="D65" s="155">
        <v>0</v>
      </c>
      <c r="E65" s="155">
        <v>0</v>
      </c>
      <c r="F65" s="155">
        <v>0</v>
      </c>
      <c r="G65" s="155">
        <v>0</v>
      </c>
      <c r="H65" s="161">
        <v>0</v>
      </c>
      <c r="I65" s="160">
        <v>0</v>
      </c>
      <c r="J65" s="155">
        <v>0</v>
      </c>
      <c r="K65" s="155">
        <v>0</v>
      </c>
      <c r="L65" s="155">
        <v>0</v>
      </c>
      <c r="M65" s="155">
        <v>0</v>
      </c>
      <c r="N65" s="155">
        <v>0</v>
      </c>
      <c r="O65" s="161">
        <v>0</v>
      </c>
      <c r="P65" s="160">
        <v>0</v>
      </c>
      <c r="Q65" s="155">
        <v>0</v>
      </c>
      <c r="R65" s="155">
        <v>0</v>
      </c>
      <c r="S65" s="155">
        <v>0</v>
      </c>
      <c r="T65" s="155">
        <v>0</v>
      </c>
      <c r="U65" s="155">
        <v>0</v>
      </c>
      <c r="V65" s="161">
        <v>0</v>
      </c>
      <c r="W65" s="160">
        <v>0</v>
      </c>
      <c r="X65" s="155">
        <v>0</v>
      </c>
      <c r="Y65" s="155">
        <v>0</v>
      </c>
      <c r="Z65" s="155">
        <v>0</v>
      </c>
      <c r="AA65" s="155">
        <v>0</v>
      </c>
      <c r="AB65" s="155">
        <v>0</v>
      </c>
      <c r="AC65" s="161">
        <v>0</v>
      </c>
      <c r="AD65" s="160">
        <v>0</v>
      </c>
      <c r="AE65" s="155">
        <v>3743.6702999999998</v>
      </c>
      <c r="AF65" s="155">
        <v>0</v>
      </c>
      <c r="AG65" s="155">
        <v>0</v>
      </c>
      <c r="AH65" s="155">
        <v>0</v>
      </c>
      <c r="AI65" s="155">
        <v>0</v>
      </c>
      <c r="AJ65" s="161">
        <v>0</v>
      </c>
      <c r="AK65" s="160">
        <v>0</v>
      </c>
      <c r="AL65" s="155">
        <v>0</v>
      </c>
      <c r="AM65" s="155">
        <v>0</v>
      </c>
      <c r="AN65" s="155">
        <v>0</v>
      </c>
      <c r="AO65" s="155">
        <v>0</v>
      </c>
      <c r="AP65" s="155">
        <v>0</v>
      </c>
      <c r="AQ65" s="161">
        <v>0</v>
      </c>
      <c r="AR65" s="160">
        <v>0</v>
      </c>
      <c r="AS65" s="155">
        <v>0</v>
      </c>
      <c r="AT65" s="155">
        <v>42.76</v>
      </c>
      <c r="AU65" s="155">
        <v>0</v>
      </c>
      <c r="AV65" s="155">
        <v>0</v>
      </c>
      <c r="AW65" s="155">
        <v>0</v>
      </c>
      <c r="AX65" s="161">
        <v>0</v>
      </c>
      <c r="AY65" s="160">
        <v>0</v>
      </c>
      <c r="AZ65" s="155">
        <v>0</v>
      </c>
      <c r="BA65" s="155">
        <v>0</v>
      </c>
      <c r="BB65" s="155">
        <v>0</v>
      </c>
      <c r="BC65" s="155">
        <v>0</v>
      </c>
      <c r="BD65" s="155">
        <v>0</v>
      </c>
      <c r="BE65" s="161">
        <v>0</v>
      </c>
      <c r="BF65" s="160">
        <v>0</v>
      </c>
      <c r="BG65" s="155">
        <v>3743.6702999999998</v>
      </c>
      <c r="BH65" s="155">
        <v>42.76</v>
      </c>
      <c r="BI65" s="155">
        <v>0</v>
      </c>
      <c r="BJ65" s="155">
        <v>0</v>
      </c>
      <c r="BK65" s="155">
        <v>0</v>
      </c>
      <c r="BL65" s="186">
        <v>0</v>
      </c>
      <c r="BM65" s="160">
        <f t="shared" si="6"/>
        <v>0</v>
      </c>
      <c r="BN65" s="155">
        <f t="shared" si="0"/>
        <v>3.7436702999999998</v>
      </c>
      <c r="BO65" s="155">
        <f t="shared" si="1"/>
        <v>4.2759999999999999E-2</v>
      </c>
      <c r="BP65" s="155">
        <f t="shared" si="2"/>
        <v>0</v>
      </c>
      <c r="BQ65" s="155">
        <f t="shared" si="3"/>
        <v>0</v>
      </c>
      <c r="BR65" s="155">
        <f t="shared" si="4"/>
        <v>0</v>
      </c>
      <c r="BS65" s="186">
        <f t="shared" si="5"/>
        <v>0</v>
      </c>
    </row>
    <row r="66" spans="1:71" x14ac:dyDescent="0.3">
      <c r="A66" s="184" t="s">
        <v>182</v>
      </c>
      <c r="B66" s="156">
        <v>0</v>
      </c>
      <c r="C66" s="142">
        <v>0</v>
      </c>
      <c r="D66" s="142">
        <v>0</v>
      </c>
      <c r="E66" s="142">
        <v>0</v>
      </c>
      <c r="F66" s="142">
        <v>0</v>
      </c>
      <c r="G66" s="142">
        <v>0</v>
      </c>
      <c r="H66" s="157">
        <v>0</v>
      </c>
      <c r="I66" s="156">
        <v>0</v>
      </c>
      <c r="J66" s="142">
        <v>6826.4699999999993</v>
      </c>
      <c r="K66" s="142">
        <v>0</v>
      </c>
      <c r="L66" s="142">
        <v>0</v>
      </c>
      <c r="M66" s="142">
        <v>0</v>
      </c>
      <c r="N66" s="142">
        <v>0</v>
      </c>
      <c r="O66" s="157">
        <v>0</v>
      </c>
      <c r="P66" s="156">
        <v>0</v>
      </c>
      <c r="Q66" s="142">
        <v>0</v>
      </c>
      <c r="R66" s="142">
        <v>0</v>
      </c>
      <c r="S66" s="142">
        <v>0</v>
      </c>
      <c r="T66" s="142">
        <v>0</v>
      </c>
      <c r="U66" s="142">
        <v>0</v>
      </c>
      <c r="V66" s="157">
        <v>0</v>
      </c>
      <c r="W66" s="156">
        <v>0</v>
      </c>
      <c r="X66" s="142">
        <v>0</v>
      </c>
      <c r="Y66" s="142">
        <v>0</v>
      </c>
      <c r="Z66" s="142">
        <v>0</v>
      </c>
      <c r="AA66" s="142">
        <v>0</v>
      </c>
      <c r="AB66" s="142">
        <v>0</v>
      </c>
      <c r="AC66" s="157">
        <v>0</v>
      </c>
      <c r="AD66" s="156">
        <v>0</v>
      </c>
      <c r="AE66" s="142">
        <v>1033.3351279999999</v>
      </c>
      <c r="AF66" s="142">
        <v>0</v>
      </c>
      <c r="AG66" s="142">
        <v>0</v>
      </c>
      <c r="AH66" s="142">
        <v>0</v>
      </c>
      <c r="AI66" s="142">
        <v>0</v>
      </c>
      <c r="AJ66" s="157">
        <v>0</v>
      </c>
      <c r="AK66" s="156">
        <v>0</v>
      </c>
      <c r="AL66" s="142">
        <v>0</v>
      </c>
      <c r="AM66" s="142">
        <v>0</v>
      </c>
      <c r="AN66" s="142">
        <v>90.597520000000003</v>
      </c>
      <c r="AO66" s="142">
        <v>0</v>
      </c>
      <c r="AP66" s="142">
        <v>0</v>
      </c>
      <c r="AQ66" s="157">
        <v>0</v>
      </c>
      <c r="AR66" s="156">
        <v>0</v>
      </c>
      <c r="AS66" s="142">
        <v>1622.87</v>
      </c>
      <c r="AT66" s="142">
        <v>0</v>
      </c>
      <c r="AU66" s="142">
        <v>0</v>
      </c>
      <c r="AV66" s="142">
        <v>0</v>
      </c>
      <c r="AW66" s="142">
        <v>0</v>
      </c>
      <c r="AX66" s="157">
        <v>0</v>
      </c>
      <c r="AY66" s="156">
        <v>0</v>
      </c>
      <c r="AZ66" s="142">
        <v>0</v>
      </c>
      <c r="BA66" s="142">
        <v>0</v>
      </c>
      <c r="BB66" s="142">
        <v>0</v>
      </c>
      <c r="BC66" s="142">
        <v>0</v>
      </c>
      <c r="BD66" s="142">
        <v>0</v>
      </c>
      <c r="BE66" s="157">
        <v>0</v>
      </c>
      <c r="BF66" s="156">
        <v>0</v>
      </c>
      <c r="BG66" s="142">
        <v>9482.6751280000008</v>
      </c>
      <c r="BH66" s="142">
        <v>0</v>
      </c>
      <c r="BI66" s="142">
        <v>90.597520000000003</v>
      </c>
      <c r="BJ66" s="142">
        <v>0</v>
      </c>
      <c r="BK66" s="142">
        <v>0</v>
      </c>
      <c r="BL66" s="143">
        <v>0</v>
      </c>
      <c r="BM66" s="156">
        <f t="shared" si="6"/>
        <v>0</v>
      </c>
      <c r="BN66" s="142">
        <f t="shared" si="0"/>
        <v>9.4826751280000003</v>
      </c>
      <c r="BO66" s="142">
        <f t="shared" si="1"/>
        <v>0</v>
      </c>
      <c r="BP66" s="142">
        <f t="shared" si="2"/>
        <v>9.0597520000000001E-2</v>
      </c>
      <c r="BQ66" s="142">
        <f t="shared" si="3"/>
        <v>0</v>
      </c>
      <c r="BR66" s="142">
        <f t="shared" si="4"/>
        <v>0</v>
      </c>
      <c r="BS66" s="143">
        <f t="shared" si="5"/>
        <v>0</v>
      </c>
    </row>
    <row r="67" spans="1:71" x14ac:dyDescent="0.3">
      <c r="A67" s="185" t="s">
        <v>183</v>
      </c>
      <c r="B67" s="160">
        <v>0</v>
      </c>
      <c r="C67" s="155">
        <v>0</v>
      </c>
      <c r="D67" s="155">
        <v>0</v>
      </c>
      <c r="E67" s="155">
        <v>0</v>
      </c>
      <c r="F67" s="155">
        <v>0</v>
      </c>
      <c r="G67" s="155">
        <v>0</v>
      </c>
      <c r="H67" s="161">
        <v>0</v>
      </c>
      <c r="I67" s="160">
        <v>0</v>
      </c>
      <c r="J67" s="155">
        <v>2926</v>
      </c>
      <c r="K67" s="155">
        <v>0</v>
      </c>
      <c r="L67" s="155">
        <v>0</v>
      </c>
      <c r="M67" s="155">
        <v>0</v>
      </c>
      <c r="N67" s="155">
        <v>0</v>
      </c>
      <c r="O67" s="161">
        <v>0</v>
      </c>
      <c r="P67" s="160">
        <v>0</v>
      </c>
      <c r="Q67" s="155">
        <v>5.0510000000000002</v>
      </c>
      <c r="R67" s="155">
        <v>11.275</v>
      </c>
      <c r="S67" s="155">
        <v>0</v>
      </c>
      <c r="T67" s="155">
        <v>6324.2079999999996</v>
      </c>
      <c r="U67" s="155">
        <v>0</v>
      </c>
      <c r="V67" s="161">
        <v>0</v>
      </c>
      <c r="W67" s="160">
        <v>0</v>
      </c>
      <c r="X67" s="155">
        <v>0</v>
      </c>
      <c r="Y67" s="155">
        <v>0</v>
      </c>
      <c r="Z67" s="155">
        <v>0</v>
      </c>
      <c r="AA67" s="155">
        <v>0</v>
      </c>
      <c r="AB67" s="155">
        <v>0</v>
      </c>
      <c r="AC67" s="161">
        <v>0</v>
      </c>
      <c r="AD67" s="160">
        <v>0</v>
      </c>
      <c r="AE67" s="155">
        <v>0</v>
      </c>
      <c r="AF67" s="155">
        <v>0</v>
      </c>
      <c r="AG67" s="155">
        <v>0</v>
      </c>
      <c r="AH67" s="155">
        <v>1.1573310000000001</v>
      </c>
      <c r="AI67" s="155">
        <v>0</v>
      </c>
      <c r="AJ67" s="161">
        <v>0</v>
      </c>
      <c r="AK67" s="160">
        <v>0</v>
      </c>
      <c r="AL67" s="155">
        <v>592247.26670699997</v>
      </c>
      <c r="AM67" s="155">
        <v>35753.811950000003</v>
      </c>
      <c r="AN67" s="155">
        <v>1839.6173180000001</v>
      </c>
      <c r="AO67" s="155">
        <v>322399</v>
      </c>
      <c r="AP67" s="155">
        <v>0</v>
      </c>
      <c r="AQ67" s="161">
        <v>7752.4933000000001</v>
      </c>
      <c r="AR67" s="160">
        <v>0</v>
      </c>
      <c r="AS67" s="155">
        <v>1.08</v>
      </c>
      <c r="AT67" s="155">
        <v>9.2200000000000006</v>
      </c>
      <c r="AU67" s="155">
        <v>0</v>
      </c>
      <c r="AV67" s="155">
        <v>0</v>
      </c>
      <c r="AW67" s="155">
        <v>0</v>
      </c>
      <c r="AX67" s="161">
        <v>0</v>
      </c>
      <c r="AY67" s="160">
        <v>0</v>
      </c>
      <c r="AZ67" s="155">
        <v>0</v>
      </c>
      <c r="BA67" s="155">
        <v>0</v>
      </c>
      <c r="BB67" s="155">
        <v>0</v>
      </c>
      <c r="BC67" s="155">
        <v>0</v>
      </c>
      <c r="BD67" s="155">
        <v>0</v>
      </c>
      <c r="BE67" s="161">
        <v>0</v>
      </c>
      <c r="BF67" s="160">
        <v>0</v>
      </c>
      <c r="BG67" s="155">
        <v>595179.39770699991</v>
      </c>
      <c r="BH67" s="155">
        <v>35774.306950000006</v>
      </c>
      <c r="BI67" s="155">
        <v>1839.6173180000001</v>
      </c>
      <c r="BJ67" s="155">
        <v>328724.36533100001</v>
      </c>
      <c r="BK67" s="155">
        <v>0</v>
      </c>
      <c r="BL67" s="186">
        <v>7752.4933000000001</v>
      </c>
      <c r="BM67" s="160">
        <f t="shared" si="6"/>
        <v>0</v>
      </c>
      <c r="BN67" s="155">
        <f t="shared" si="0"/>
        <v>595.17939770699991</v>
      </c>
      <c r="BO67" s="155">
        <f t="shared" si="1"/>
        <v>35.774306950000003</v>
      </c>
      <c r="BP67" s="155">
        <f t="shared" si="2"/>
        <v>1.8396173180000002</v>
      </c>
      <c r="BQ67" s="155">
        <f t="shared" si="3"/>
        <v>328.724365331</v>
      </c>
      <c r="BR67" s="155">
        <f t="shared" si="4"/>
        <v>0</v>
      </c>
      <c r="BS67" s="186">
        <f t="shared" si="5"/>
        <v>7.7524933000000003</v>
      </c>
    </row>
    <row r="68" spans="1:71" x14ac:dyDescent="0.3">
      <c r="A68" s="184" t="s">
        <v>184</v>
      </c>
      <c r="B68" s="156">
        <v>0</v>
      </c>
      <c r="C68" s="142">
        <v>0</v>
      </c>
      <c r="D68" s="142">
        <v>0</v>
      </c>
      <c r="E68" s="142">
        <v>0</v>
      </c>
      <c r="F68" s="142">
        <v>0</v>
      </c>
      <c r="G68" s="142">
        <v>0</v>
      </c>
      <c r="H68" s="157">
        <v>0</v>
      </c>
      <c r="I68" s="156">
        <v>0</v>
      </c>
      <c r="J68" s="142">
        <v>12278.7</v>
      </c>
      <c r="K68" s="142">
        <v>0</v>
      </c>
      <c r="L68" s="142">
        <v>0</v>
      </c>
      <c r="M68" s="142">
        <v>0</v>
      </c>
      <c r="N68" s="142">
        <v>0</v>
      </c>
      <c r="O68" s="157">
        <v>0</v>
      </c>
      <c r="P68" s="156">
        <v>0</v>
      </c>
      <c r="Q68" s="142">
        <v>0</v>
      </c>
      <c r="R68" s="142">
        <v>0</v>
      </c>
      <c r="S68" s="142">
        <v>0</v>
      </c>
      <c r="T68" s="142">
        <v>0</v>
      </c>
      <c r="U68" s="142">
        <v>0</v>
      </c>
      <c r="V68" s="157">
        <v>0</v>
      </c>
      <c r="W68" s="156">
        <v>0</v>
      </c>
      <c r="X68" s="142">
        <v>0</v>
      </c>
      <c r="Y68" s="142">
        <v>0</v>
      </c>
      <c r="Z68" s="142">
        <v>0</v>
      </c>
      <c r="AA68" s="142">
        <v>0</v>
      </c>
      <c r="AB68" s="142">
        <v>0</v>
      </c>
      <c r="AC68" s="157">
        <v>0</v>
      </c>
      <c r="AD68" s="156">
        <v>0</v>
      </c>
      <c r="AE68" s="142">
        <v>0</v>
      </c>
      <c r="AF68" s="142">
        <v>0</v>
      </c>
      <c r="AG68" s="142">
        <v>0</v>
      </c>
      <c r="AH68" s="142">
        <v>0</v>
      </c>
      <c r="AI68" s="142">
        <v>0</v>
      </c>
      <c r="AJ68" s="157">
        <v>0</v>
      </c>
      <c r="AK68" s="156">
        <v>0</v>
      </c>
      <c r="AL68" s="142">
        <v>0</v>
      </c>
      <c r="AM68" s="142">
        <v>0</v>
      </c>
      <c r="AN68" s="142">
        <v>0</v>
      </c>
      <c r="AO68" s="142">
        <v>0</v>
      </c>
      <c r="AP68" s="142">
        <v>0</v>
      </c>
      <c r="AQ68" s="157">
        <v>0</v>
      </c>
      <c r="AR68" s="156">
        <v>0</v>
      </c>
      <c r="AS68" s="142">
        <v>0</v>
      </c>
      <c r="AT68" s="142">
        <v>0</v>
      </c>
      <c r="AU68" s="142">
        <v>0</v>
      </c>
      <c r="AV68" s="142">
        <v>0</v>
      </c>
      <c r="AW68" s="142">
        <v>0</v>
      </c>
      <c r="AX68" s="157">
        <v>0</v>
      </c>
      <c r="AY68" s="156">
        <v>0</v>
      </c>
      <c r="AZ68" s="142">
        <v>0</v>
      </c>
      <c r="BA68" s="142">
        <v>0</v>
      </c>
      <c r="BB68" s="142">
        <v>0</v>
      </c>
      <c r="BC68" s="142">
        <v>0</v>
      </c>
      <c r="BD68" s="142">
        <v>0</v>
      </c>
      <c r="BE68" s="157">
        <v>0</v>
      </c>
      <c r="BF68" s="156">
        <v>0</v>
      </c>
      <c r="BG68" s="142">
        <v>12278.7</v>
      </c>
      <c r="BH68" s="142">
        <v>0</v>
      </c>
      <c r="BI68" s="142">
        <v>0</v>
      </c>
      <c r="BJ68" s="142">
        <v>0</v>
      </c>
      <c r="BK68" s="142">
        <v>0</v>
      </c>
      <c r="BL68" s="143">
        <v>0</v>
      </c>
      <c r="BM68" s="156">
        <f t="shared" si="6"/>
        <v>0</v>
      </c>
      <c r="BN68" s="142">
        <f t="shared" ref="BN68:BN131" si="7">BG68/1000</f>
        <v>12.278700000000001</v>
      </c>
      <c r="BO68" s="142">
        <f t="shared" ref="BO68:BO131" si="8">BH68/1000</f>
        <v>0</v>
      </c>
      <c r="BP68" s="142">
        <f t="shared" ref="BP68:BP131" si="9">BI68/1000</f>
        <v>0</v>
      </c>
      <c r="BQ68" s="142">
        <f t="shared" ref="BQ68:BQ131" si="10">BJ68/1000</f>
        <v>0</v>
      </c>
      <c r="BR68" s="142">
        <f t="shared" ref="BR68:BR131" si="11">BK68/1000</f>
        <v>0</v>
      </c>
      <c r="BS68" s="143">
        <f t="shared" ref="BS68:BS131" si="12">BL68/1000</f>
        <v>0</v>
      </c>
    </row>
    <row r="69" spans="1:71" x14ac:dyDescent="0.3">
      <c r="A69" s="185" t="s">
        <v>185</v>
      </c>
      <c r="B69" s="160">
        <v>0</v>
      </c>
      <c r="C69" s="155">
        <v>0</v>
      </c>
      <c r="D69" s="155">
        <v>0</v>
      </c>
      <c r="E69" s="155">
        <v>0</v>
      </c>
      <c r="F69" s="155">
        <v>0</v>
      </c>
      <c r="G69" s="155">
        <v>0</v>
      </c>
      <c r="H69" s="161">
        <v>0</v>
      </c>
      <c r="I69" s="160">
        <v>0</v>
      </c>
      <c r="J69" s="155">
        <v>0</v>
      </c>
      <c r="K69" s="155">
        <v>0</v>
      </c>
      <c r="L69" s="155">
        <v>0</v>
      </c>
      <c r="M69" s="155">
        <v>0</v>
      </c>
      <c r="N69" s="155">
        <v>0</v>
      </c>
      <c r="O69" s="161">
        <v>0</v>
      </c>
      <c r="P69" s="160">
        <v>0</v>
      </c>
      <c r="Q69" s="155">
        <v>0</v>
      </c>
      <c r="R69" s="155">
        <v>0</v>
      </c>
      <c r="S69" s="155">
        <v>0</v>
      </c>
      <c r="T69" s="155">
        <v>0</v>
      </c>
      <c r="U69" s="155">
        <v>0</v>
      </c>
      <c r="V69" s="161">
        <v>0</v>
      </c>
      <c r="W69" s="160">
        <v>0</v>
      </c>
      <c r="X69" s="155">
        <v>0</v>
      </c>
      <c r="Y69" s="155">
        <v>0</v>
      </c>
      <c r="Z69" s="155">
        <v>0</v>
      </c>
      <c r="AA69" s="155">
        <v>0</v>
      </c>
      <c r="AB69" s="155">
        <v>0</v>
      </c>
      <c r="AC69" s="161">
        <v>0</v>
      </c>
      <c r="AD69" s="160">
        <v>0</v>
      </c>
      <c r="AE69" s="155">
        <v>1514.60247</v>
      </c>
      <c r="AF69" s="155">
        <v>0</v>
      </c>
      <c r="AG69" s="155">
        <v>0</v>
      </c>
      <c r="AH69" s="155">
        <v>0</v>
      </c>
      <c r="AI69" s="155">
        <v>0</v>
      </c>
      <c r="AJ69" s="161">
        <v>0</v>
      </c>
      <c r="AK69" s="160">
        <v>0</v>
      </c>
      <c r="AL69" s="155">
        <v>0</v>
      </c>
      <c r="AM69" s="155">
        <v>0</v>
      </c>
      <c r="AN69" s="155">
        <v>0</v>
      </c>
      <c r="AO69" s="155">
        <v>0</v>
      </c>
      <c r="AP69" s="155">
        <v>0</v>
      </c>
      <c r="AQ69" s="161">
        <v>0</v>
      </c>
      <c r="AR69" s="160">
        <v>0</v>
      </c>
      <c r="AS69" s="155">
        <v>0</v>
      </c>
      <c r="AT69" s="155">
        <v>0</v>
      </c>
      <c r="AU69" s="155">
        <v>0</v>
      </c>
      <c r="AV69" s="155">
        <v>0</v>
      </c>
      <c r="AW69" s="155">
        <v>1980</v>
      </c>
      <c r="AX69" s="161">
        <v>0</v>
      </c>
      <c r="AY69" s="160">
        <v>0</v>
      </c>
      <c r="AZ69" s="155">
        <v>0</v>
      </c>
      <c r="BA69" s="155">
        <v>0</v>
      </c>
      <c r="BB69" s="155">
        <v>0</v>
      </c>
      <c r="BC69" s="155">
        <v>0</v>
      </c>
      <c r="BD69" s="155">
        <v>0</v>
      </c>
      <c r="BE69" s="161">
        <v>0</v>
      </c>
      <c r="BF69" s="160">
        <v>0</v>
      </c>
      <c r="BG69" s="155">
        <v>1514.60247</v>
      </c>
      <c r="BH69" s="155">
        <v>0</v>
      </c>
      <c r="BI69" s="155">
        <v>0</v>
      </c>
      <c r="BJ69" s="155">
        <v>0</v>
      </c>
      <c r="BK69" s="155">
        <v>1980</v>
      </c>
      <c r="BL69" s="186">
        <v>0</v>
      </c>
      <c r="BM69" s="160">
        <f t="shared" ref="BM69:BM132" si="13">BF69/1000</f>
        <v>0</v>
      </c>
      <c r="BN69" s="155">
        <f t="shared" si="7"/>
        <v>1.51460247</v>
      </c>
      <c r="BO69" s="155">
        <f t="shared" si="8"/>
        <v>0</v>
      </c>
      <c r="BP69" s="155">
        <f t="shared" si="9"/>
        <v>0</v>
      </c>
      <c r="BQ69" s="155">
        <f t="shared" si="10"/>
        <v>0</v>
      </c>
      <c r="BR69" s="155">
        <f t="shared" si="11"/>
        <v>1.98</v>
      </c>
      <c r="BS69" s="186">
        <f t="shared" si="12"/>
        <v>0</v>
      </c>
    </row>
    <row r="70" spans="1:71" x14ac:dyDescent="0.3">
      <c r="A70" s="184" t="s">
        <v>186</v>
      </c>
      <c r="B70" s="156">
        <v>0</v>
      </c>
      <c r="C70" s="142">
        <v>0</v>
      </c>
      <c r="D70" s="142">
        <v>0</v>
      </c>
      <c r="E70" s="142">
        <v>0</v>
      </c>
      <c r="F70" s="142">
        <v>0</v>
      </c>
      <c r="G70" s="142">
        <v>0</v>
      </c>
      <c r="H70" s="157">
        <v>0</v>
      </c>
      <c r="I70" s="156">
        <v>0</v>
      </c>
      <c r="J70" s="142">
        <v>0</v>
      </c>
      <c r="K70" s="142">
        <v>0</v>
      </c>
      <c r="L70" s="142">
        <v>0</v>
      </c>
      <c r="M70" s="142">
        <v>0</v>
      </c>
      <c r="N70" s="142">
        <v>0</v>
      </c>
      <c r="O70" s="157">
        <v>0</v>
      </c>
      <c r="P70" s="156">
        <v>0</v>
      </c>
      <c r="Q70" s="142">
        <v>0</v>
      </c>
      <c r="R70" s="142">
        <v>0</v>
      </c>
      <c r="S70" s="142">
        <v>0</v>
      </c>
      <c r="T70" s="142">
        <v>0</v>
      </c>
      <c r="U70" s="142">
        <v>0</v>
      </c>
      <c r="V70" s="157">
        <v>0</v>
      </c>
      <c r="W70" s="156">
        <v>0</v>
      </c>
      <c r="X70" s="142">
        <v>0</v>
      </c>
      <c r="Y70" s="142">
        <v>0</v>
      </c>
      <c r="Z70" s="142">
        <v>0</v>
      </c>
      <c r="AA70" s="142">
        <v>0</v>
      </c>
      <c r="AB70" s="142">
        <v>0</v>
      </c>
      <c r="AC70" s="157">
        <v>0</v>
      </c>
      <c r="AD70" s="156">
        <v>0</v>
      </c>
      <c r="AE70" s="142">
        <v>0</v>
      </c>
      <c r="AF70" s="142">
        <v>0</v>
      </c>
      <c r="AG70" s="142">
        <v>0</v>
      </c>
      <c r="AH70" s="142">
        <v>0</v>
      </c>
      <c r="AI70" s="142">
        <v>0</v>
      </c>
      <c r="AJ70" s="157">
        <v>0</v>
      </c>
      <c r="AK70" s="156">
        <v>0</v>
      </c>
      <c r="AL70" s="142">
        <v>145650</v>
      </c>
      <c r="AM70" s="142">
        <v>45892.020129999997</v>
      </c>
      <c r="AN70" s="142">
        <v>0</v>
      </c>
      <c r="AO70" s="142">
        <v>0</v>
      </c>
      <c r="AP70" s="142">
        <v>0</v>
      </c>
      <c r="AQ70" s="157">
        <v>3210.7862700000001</v>
      </c>
      <c r="AR70" s="156">
        <v>0</v>
      </c>
      <c r="AS70" s="142">
        <v>0</v>
      </c>
      <c r="AT70" s="142">
        <v>92.46</v>
      </c>
      <c r="AU70" s="142">
        <v>0</v>
      </c>
      <c r="AV70" s="142">
        <v>0</v>
      </c>
      <c r="AW70" s="142">
        <v>0</v>
      </c>
      <c r="AX70" s="157">
        <v>0</v>
      </c>
      <c r="AY70" s="156">
        <v>0</v>
      </c>
      <c r="AZ70" s="142">
        <v>0</v>
      </c>
      <c r="BA70" s="142">
        <v>0</v>
      </c>
      <c r="BB70" s="142">
        <v>0</v>
      </c>
      <c r="BC70" s="142">
        <v>0</v>
      </c>
      <c r="BD70" s="142">
        <v>0</v>
      </c>
      <c r="BE70" s="157">
        <v>0</v>
      </c>
      <c r="BF70" s="156">
        <v>0</v>
      </c>
      <c r="BG70" s="142">
        <v>145650</v>
      </c>
      <c r="BH70" s="142">
        <v>45984.480129999996</v>
      </c>
      <c r="BI70" s="142">
        <v>0</v>
      </c>
      <c r="BJ70" s="142">
        <v>0</v>
      </c>
      <c r="BK70" s="142">
        <v>0</v>
      </c>
      <c r="BL70" s="143">
        <v>3210.7862700000001</v>
      </c>
      <c r="BM70" s="156">
        <f t="shared" si="13"/>
        <v>0</v>
      </c>
      <c r="BN70" s="142">
        <f t="shared" si="7"/>
        <v>145.65</v>
      </c>
      <c r="BO70" s="142">
        <f t="shared" si="8"/>
        <v>45.984480129999994</v>
      </c>
      <c r="BP70" s="142">
        <f t="shared" si="9"/>
        <v>0</v>
      </c>
      <c r="BQ70" s="142">
        <f t="shared" si="10"/>
        <v>0</v>
      </c>
      <c r="BR70" s="142">
        <f t="shared" si="11"/>
        <v>0</v>
      </c>
      <c r="BS70" s="143">
        <f t="shared" si="12"/>
        <v>3.2107862700000003</v>
      </c>
    </row>
    <row r="71" spans="1:71" s="33" customFormat="1" x14ac:dyDescent="0.3">
      <c r="A71" s="187" t="s">
        <v>84</v>
      </c>
      <c r="B71" s="158">
        <v>0</v>
      </c>
      <c r="C71" s="159">
        <v>0</v>
      </c>
      <c r="D71" s="159">
        <v>0</v>
      </c>
      <c r="E71" s="159">
        <v>0</v>
      </c>
      <c r="F71" s="159">
        <v>31838.873097859872</v>
      </c>
      <c r="G71" s="159">
        <v>0</v>
      </c>
      <c r="H71" s="162">
        <v>0</v>
      </c>
      <c r="I71" s="158">
        <v>0</v>
      </c>
      <c r="J71" s="159">
        <v>99241.057251999999</v>
      </c>
      <c r="K71" s="159">
        <v>2548.9</v>
      </c>
      <c r="L71" s="159">
        <v>0</v>
      </c>
      <c r="M71" s="159">
        <v>947.66700000000003</v>
      </c>
      <c r="N71" s="159">
        <v>0</v>
      </c>
      <c r="O71" s="162">
        <v>0</v>
      </c>
      <c r="P71" s="158">
        <v>0</v>
      </c>
      <c r="Q71" s="159">
        <v>88967.140800000008</v>
      </c>
      <c r="R71" s="159">
        <v>1185731.8704012556</v>
      </c>
      <c r="S71" s="159">
        <v>533498.16453879839</v>
      </c>
      <c r="T71" s="159">
        <v>192875.36258999998</v>
      </c>
      <c r="U71" s="159">
        <v>285194.81400000001</v>
      </c>
      <c r="V71" s="162">
        <v>0</v>
      </c>
      <c r="W71" s="158">
        <v>0</v>
      </c>
      <c r="X71" s="159">
        <v>240.12</v>
      </c>
      <c r="Y71" s="159">
        <v>18266.85100000001</v>
      </c>
      <c r="Z71" s="159">
        <v>0</v>
      </c>
      <c r="AA71" s="159">
        <v>0</v>
      </c>
      <c r="AB71" s="159">
        <v>0</v>
      </c>
      <c r="AC71" s="162">
        <v>0</v>
      </c>
      <c r="AD71" s="158">
        <v>0</v>
      </c>
      <c r="AE71" s="159">
        <v>12066.522186999999</v>
      </c>
      <c r="AF71" s="159">
        <v>343264.94236299995</v>
      </c>
      <c r="AG71" s="159">
        <v>143777.18660799996</v>
      </c>
      <c r="AH71" s="159">
        <v>9365.6288359999999</v>
      </c>
      <c r="AI71" s="159">
        <v>0</v>
      </c>
      <c r="AJ71" s="162">
        <v>0</v>
      </c>
      <c r="AK71" s="158">
        <v>0</v>
      </c>
      <c r="AL71" s="159">
        <v>0</v>
      </c>
      <c r="AM71" s="159">
        <v>187045.34023999999</v>
      </c>
      <c r="AN71" s="159">
        <v>2469.6255799999999</v>
      </c>
      <c r="AO71" s="159">
        <v>40682.498000000007</v>
      </c>
      <c r="AP71" s="159">
        <v>0</v>
      </c>
      <c r="AQ71" s="162">
        <v>77094.697459999996</v>
      </c>
      <c r="AR71" s="158">
        <v>0</v>
      </c>
      <c r="AS71" s="159">
        <v>468318.59</v>
      </c>
      <c r="AT71" s="159">
        <v>308902.42640674312</v>
      </c>
      <c r="AU71" s="159">
        <v>622514.74300621217</v>
      </c>
      <c r="AV71" s="159">
        <v>2108592.7091345764</v>
      </c>
      <c r="AW71" s="159">
        <v>0</v>
      </c>
      <c r="AX71" s="162">
        <v>0</v>
      </c>
      <c r="AY71" s="158">
        <v>0</v>
      </c>
      <c r="AZ71" s="159">
        <v>0</v>
      </c>
      <c r="BA71" s="159">
        <v>0</v>
      </c>
      <c r="BB71" s="159">
        <v>0</v>
      </c>
      <c r="BC71" s="159">
        <v>0</v>
      </c>
      <c r="BD71" s="159">
        <v>0</v>
      </c>
      <c r="BE71" s="162">
        <v>0</v>
      </c>
      <c r="BF71" s="158">
        <v>0</v>
      </c>
      <c r="BG71" s="159">
        <v>668833.43023900012</v>
      </c>
      <c r="BH71" s="159">
        <v>2045760.3304109985</v>
      </c>
      <c r="BI71" s="159">
        <v>1302259.7197330105</v>
      </c>
      <c r="BJ71" s="159">
        <v>2384302.7386584356</v>
      </c>
      <c r="BK71" s="159">
        <v>285194.81400000001</v>
      </c>
      <c r="BL71" s="188">
        <v>77094.697459999996</v>
      </c>
      <c r="BM71" s="158">
        <f t="shared" si="13"/>
        <v>0</v>
      </c>
      <c r="BN71" s="159">
        <f t="shared" si="7"/>
        <v>668.83343023900011</v>
      </c>
      <c r="BO71" s="159">
        <f t="shared" si="8"/>
        <v>2045.7603304109984</v>
      </c>
      <c r="BP71" s="159">
        <f t="shared" si="9"/>
        <v>1302.2597197330106</v>
      </c>
      <c r="BQ71" s="159">
        <f t="shared" si="10"/>
        <v>2384.3027386584358</v>
      </c>
      <c r="BR71" s="159">
        <f t="shared" si="11"/>
        <v>285.19481400000001</v>
      </c>
      <c r="BS71" s="188">
        <f t="shared" si="12"/>
        <v>77.094697459999992</v>
      </c>
    </row>
    <row r="72" spans="1:71" x14ac:dyDescent="0.3">
      <c r="A72" s="184" t="s">
        <v>208</v>
      </c>
      <c r="B72" s="156">
        <v>0</v>
      </c>
      <c r="C72" s="142">
        <v>0</v>
      </c>
      <c r="D72" s="142">
        <v>0</v>
      </c>
      <c r="E72" s="142">
        <v>0</v>
      </c>
      <c r="F72" s="142">
        <v>0</v>
      </c>
      <c r="G72" s="142">
        <v>0</v>
      </c>
      <c r="H72" s="157">
        <v>0</v>
      </c>
      <c r="I72" s="156">
        <v>0</v>
      </c>
      <c r="J72" s="142">
        <v>0</v>
      </c>
      <c r="K72" s="142">
        <v>0</v>
      </c>
      <c r="L72" s="142">
        <v>0</v>
      </c>
      <c r="M72" s="142">
        <v>0</v>
      </c>
      <c r="N72" s="142">
        <v>0</v>
      </c>
      <c r="O72" s="157">
        <v>0</v>
      </c>
      <c r="P72" s="156">
        <v>0</v>
      </c>
      <c r="Q72" s="142">
        <v>0</v>
      </c>
      <c r="R72" s="142">
        <v>17.114999999999998</v>
      </c>
      <c r="S72" s="142">
        <v>0</v>
      </c>
      <c r="T72" s="142">
        <v>0</v>
      </c>
      <c r="U72" s="142">
        <v>0</v>
      </c>
      <c r="V72" s="157">
        <v>0</v>
      </c>
      <c r="W72" s="156">
        <v>0</v>
      </c>
      <c r="X72" s="142">
        <v>0</v>
      </c>
      <c r="Y72" s="142">
        <v>0</v>
      </c>
      <c r="Z72" s="142">
        <v>0</v>
      </c>
      <c r="AA72" s="142">
        <v>0</v>
      </c>
      <c r="AB72" s="142">
        <v>0</v>
      </c>
      <c r="AC72" s="157">
        <v>0</v>
      </c>
      <c r="AD72" s="156">
        <v>0</v>
      </c>
      <c r="AE72" s="142">
        <v>0</v>
      </c>
      <c r="AF72" s="142">
        <v>0</v>
      </c>
      <c r="AG72" s="142">
        <v>0</v>
      </c>
      <c r="AH72" s="142">
        <v>0</v>
      </c>
      <c r="AI72" s="142">
        <v>0</v>
      </c>
      <c r="AJ72" s="157">
        <v>0</v>
      </c>
      <c r="AK72" s="156">
        <v>0</v>
      </c>
      <c r="AL72" s="142">
        <v>0</v>
      </c>
      <c r="AM72" s="142">
        <v>0</v>
      </c>
      <c r="AN72" s="142">
        <v>0</v>
      </c>
      <c r="AO72" s="142">
        <v>0</v>
      </c>
      <c r="AP72" s="142">
        <v>0</v>
      </c>
      <c r="AQ72" s="157">
        <v>0</v>
      </c>
      <c r="AR72" s="156">
        <v>0</v>
      </c>
      <c r="AS72" s="142">
        <v>0</v>
      </c>
      <c r="AT72" s="142">
        <v>0</v>
      </c>
      <c r="AU72" s="142">
        <v>0</v>
      </c>
      <c r="AV72" s="142">
        <v>0</v>
      </c>
      <c r="AW72" s="142">
        <v>0</v>
      </c>
      <c r="AX72" s="157">
        <v>0</v>
      </c>
      <c r="AY72" s="156">
        <v>0</v>
      </c>
      <c r="AZ72" s="142">
        <v>0</v>
      </c>
      <c r="BA72" s="142">
        <v>0</v>
      </c>
      <c r="BB72" s="142">
        <v>0</v>
      </c>
      <c r="BC72" s="142">
        <v>0</v>
      </c>
      <c r="BD72" s="142">
        <v>0</v>
      </c>
      <c r="BE72" s="157">
        <v>0</v>
      </c>
      <c r="BF72" s="156">
        <v>0</v>
      </c>
      <c r="BG72" s="142">
        <v>0</v>
      </c>
      <c r="BH72" s="142">
        <v>17.114999999999998</v>
      </c>
      <c r="BI72" s="142">
        <v>0</v>
      </c>
      <c r="BJ72" s="142">
        <v>0</v>
      </c>
      <c r="BK72" s="142">
        <v>0</v>
      </c>
      <c r="BL72" s="143">
        <v>0</v>
      </c>
      <c r="BM72" s="156">
        <f t="shared" si="13"/>
        <v>0</v>
      </c>
      <c r="BN72" s="142">
        <f t="shared" si="7"/>
        <v>0</v>
      </c>
      <c r="BO72" s="142">
        <f t="shared" si="8"/>
        <v>1.7114999999999998E-2</v>
      </c>
      <c r="BP72" s="142">
        <f t="shared" si="9"/>
        <v>0</v>
      </c>
      <c r="BQ72" s="142">
        <f t="shared" si="10"/>
        <v>0</v>
      </c>
      <c r="BR72" s="142">
        <f t="shared" si="11"/>
        <v>0</v>
      </c>
      <c r="BS72" s="143">
        <f t="shared" si="12"/>
        <v>0</v>
      </c>
    </row>
    <row r="73" spans="1:71" x14ac:dyDescent="0.3">
      <c r="A73" s="185" t="s">
        <v>209</v>
      </c>
      <c r="B73" s="160">
        <v>0</v>
      </c>
      <c r="C73" s="155">
        <v>0</v>
      </c>
      <c r="D73" s="155">
        <v>0</v>
      </c>
      <c r="E73" s="155">
        <v>0</v>
      </c>
      <c r="F73" s="155">
        <v>0</v>
      </c>
      <c r="G73" s="155">
        <v>0</v>
      </c>
      <c r="H73" s="161">
        <v>0</v>
      </c>
      <c r="I73" s="160">
        <v>0</v>
      </c>
      <c r="J73" s="155">
        <v>0</v>
      </c>
      <c r="K73" s="155">
        <v>0</v>
      </c>
      <c r="L73" s="155">
        <v>0</v>
      </c>
      <c r="M73" s="155">
        <v>0</v>
      </c>
      <c r="N73" s="155">
        <v>0</v>
      </c>
      <c r="O73" s="161">
        <v>0</v>
      </c>
      <c r="P73" s="160">
        <v>0</v>
      </c>
      <c r="Q73" s="155">
        <v>0</v>
      </c>
      <c r="R73" s="155">
        <v>0</v>
      </c>
      <c r="S73" s="155">
        <v>0</v>
      </c>
      <c r="T73" s="155">
        <v>0</v>
      </c>
      <c r="U73" s="155">
        <v>0</v>
      </c>
      <c r="V73" s="161">
        <v>0</v>
      </c>
      <c r="W73" s="160">
        <v>0</v>
      </c>
      <c r="X73" s="155">
        <v>0</v>
      </c>
      <c r="Y73" s="155">
        <v>0</v>
      </c>
      <c r="Z73" s="155">
        <v>0</v>
      </c>
      <c r="AA73" s="155">
        <v>0</v>
      </c>
      <c r="AB73" s="155">
        <v>0</v>
      </c>
      <c r="AC73" s="161">
        <v>0</v>
      </c>
      <c r="AD73" s="160">
        <v>0</v>
      </c>
      <c r="AE73" s="155">
        <v>0</v>
      </c>
      <c r="AF73" s="155">
        <v>0</v>
      </c>
      <c r="AG73" s="155">
        <v>0</v>
      </c>
      <c r="AH73" s="155">
        <v>0</v>
      </c>
      <c r="AI73" s="155">
        <v>0</v>
      </c>
      <c r="AJ73" s="161">
        <v>0</v>
      </c>
      <c r="AK73" s="160">
        <v>0</v>
      </c>
      <c r="AL73" s="155">
        <v>0</v>
      </c>
      <c r="AM73" s="155">
        <v>0</v>
      </c>
      <c r="AN73" s="155">
        <v>0</v>
      </c>
      <c r="AO73" s="155">
        <v>0</v>
      </c>
      <c r="AP73" s="155">
        <v>0</v>
      </c>
      <c r="AQ73" s="161">
        <v>0</v>
      </c>
      <c r="AR73" s="160">
        <v>0</v>
      </c>
      <c r="AS73" s="155">
        <v>0</v>
      </c>
      <c r="AT73" s="155">
        <v>0</v>
      </c>
      <c r="AU73" s="155">
        <v>2.11</v>
      </c>
      <c r="AV73" s="155">
        <v>0</v>
      </c>
      <c r="AW73" s="155">
        <v>0</v>
      </c>
      <c r="AX73" s="161">
        <v>0</v>
      </c>
      <c r="AY73" s="160">
        <v>0</v>
      </c>
      <c r="AZ73" s="155">
        <v>0</v>
      </c>
      <c r="BA73" s="155">
        <v>0</v>
      </c>
      <c r="BB73" s="155">
        <v>0</v>
      </c>
      <c r="BC73" s="155">
        <v>0</v>
      </c>
      <c r="BD73" s="155">
        <v>0</v>
      </c>
      <c r="BE73" s="161">
        <v>0</v>
      </c>
      <c r="BF73" s="160">
        <v>0</v>
      </c>
      <c r="BG73" s="155">
        <v>0</v>
      </c>
      <c r="BH73" s="155">
        <v>0</v>
      </c>
      <c r="BI73" s="155">
        <v>2.11</v>
      </c>
      <c r="BJ73" s="155">
        <v>0</v>
      </c>
      <c r="BK73" s="155">
        <v>0</v>
      </c>
      <c r="BL73" s="186">
        <v>0</v>
      </c>
      <c r="BM73" s="160">
        <f t="shared" si="13"/>
        <v>0</v>
      </c>
      <c r="BN73" s="155">
        <f t="shared" si="7"/>
        <v>0</v>
      </c>
      <c r="BO73" s="155">
        <f t="shared" si="8"/>
        <v>0</v>
      </c>
      <c r="BP73" s="155">
        <f t="shared" si="9"/>
        <v>2.1099999999999999E-3</v>
      </c>
      <c r="BQ73" s="155">
        <f t="shared" si="10"/>
        <v>0</v>
      </c>
      <c r="BR73" s="155">
        <f t="shared" si="11"/>
        <v>0</v>
      </c>
      <c r="BS73" s="186">
        <f t="shared" si="12"/>
        <v>0</v>
      </c>
    </row>
    <row r="74" spans="1:71" x14ac:dyDescent="0.3">
      <c r="A74" s="184" t="s">
        <v>210</v>
      </c>
      <c r="B74" s="156">
        <v>0</v>
      </c>
      <c r="C74" s="142">
        <v>0</v>
      </c>
      <c r="D74" s="142">
        <v>0</v>
      </c>
      <c r="E74" s="142">
        <v>0</v>
      </c>
      <c r="F74" s="142">
        <v>0</v>
      </c>
      <c r="G74" s="142">
        <v>0</v>
      </c>
      <c r="H74" s="157">
        <v>0</v>
      </c>
      <c r="I74" s="156">
        <v>0</v>
      </c>
      <c r="J74" s="142">
        <v>0</v>
      </c>
      <c r="K74" s="142">
        <v>0</v>
      </c>
      <c r="L74" s="142">
        <v>0</v>
      </c>
      <c r="M74" s="142">
        <v>0</v>
      </c>
      <c r="N74" s="142">
        <v>0</v>
      </c>
      <c r="O74" s="157">
        <v>0</v>
      </c>
      <c r="P74" s="156">
        <v>0</v>
      </c>
      <c r="Q74" s="142">
        <v>0</v>
      </c>
      <c r="R74" s="142">
        <v>8148.5184967346195</v>
      </c>
      <c r="S74" s="142">
        <v>38111.226368492127</v>
      </c>
      <c r="T74" s="142">
        <v>1944.06</v>
      </c>
      <c r="U74" s="142">
        <v>0</v>
      </c>
      <c r="V74" s="157">
        <v>0</v>
      </c>
      <c r="W74" s="156">
        <v>0</v>
      </c>
      <c r="X74" s="142">
        <v>0</v>
      </c>
      <c r="Y74" s="142">
        <v>0</v>
      </c>
      <c r="Z74" s="142">
        <v>0</v>
      </c>
      <c r="AA74" s="142">
        <v>0</v>
      </c>
      <c r="AB74" s="142">
        <v>0</v>
      </c>
      <c r="AC74" s="157">
        <v>0</v>
      </c>
      <c r="AD74" s="156">
        <v>0</v>
      </c>
      <c r="AE74" s="142">
        <v>0</v>
      </c>
      <c r="AF74" s="142">
        <v>15456.800660000001</v>
      </c>
      <c r="AG74" s="142">
        <v>81.491619999999998</v>
      </c>
      <c r="AH74" s="142">
        <v>0</v>
      </c>
      <c r="AI74" s="142">
        <v>0</v>
      </c>
      <c r="AJ74" s="157">
        <v>0</v>
      </c>
      <c r="AK74" s="156">
        <v>0</v>
      </c>
      <c r="AL74" s="142">
        <v>0</v>
      </c>
      <c r="AM74" s="142">
        <v>0</v>
      </c>
      <c r="AN74" s="142">
        <v>0</v>
      </c>
      <c r="AO74" s="142">
        <v>0</v>
      </c>
      <c r="AP74" s="142">
        <v>0</v>
      </c>
      <c r="AQ74" s="157">
        <v>0</v>
      </c>
      <c r="AR74" s="156">
        <v>0</v>
      </c>
      <c r="AS74" s="142">
        <v>0</v>
      </c>
      <c r="AT74" s="142">
        <v>2784.2645709984999</v>
      </c>
      <c r="AU74" s="142">
        <v>1561.4874831458001</v>
      </c>
      <c r="AV74" s="142">
        <v>4948.6116599999996</v>
      </c>
      <c r="AW74" s="142">
        <v>0</v>
      </c>
      <c r="AX74" s="157">
        <v>0</v>
      </c>
      <c r="AY74" s="156">
        <v>0</v>
      </c>
      <c r="AZ74" s="142">
        <v>0</v>
      </c>
      <c r="BA74" s="142">
        <v>0</v>
      </c>
      <c r="BB74" s="142">
        <v>0</v>
      </c>
      <c r="BC74" s="142">
        <v>0</v>
      </c>
      <c r="BD74" s="142">
        <v>0</v>
      </c>
      <c r="BE74" s="157">
        <v>0</v>
      </c>
      <c r="BF74" s="156">
        <v>0</v>
      </c>
      <c r="BG74" s="142">
        <v>0</v>
      </c>
      <c r="BH74" s="142">
        <v>26389.583727733119</v>
      </c>
      <c r="BI74" s="142">
        <v>39754.205471637928</v>
      </c>
      <c r="BJ74" s="142">
        <v>6892.67166</v>
      </c>
      <c r="BK74" s="142">
        <v>0</v>
      </c>
      <c r="BL74" s="143">
        <v>0</v>
      </c>
      <c r="BM74" s="156">
        <f t="shared" si="13"/>
        <v>0</v>
      </c>
      <c r="BN74" s="142">
        <f t="shared" si="7"/>
        <v>0</v>
      </c>
      <c r="BO74" s="142">
        <f t="shared" si="8"/>
        <v>26.389583727733118</v>
      </c>
      <c r="BP74" s="142">
        <f t="shared" si="9"/>
        <v>39.754205471637931</v>
      </c>
      <c r="BQ74" s="142">
        <f t="shared" si="10"/>
        <v>6.8926716599999995</v>
      </c>
      <c r="BR74" s="142">
        <f t="shared" si="11"/>
        <v>0</v>
      </c>
      <c r="BS74" s="143">
        <f t="shared" si="12"/>
        <v>0</v>
      </c>
    </row>
    <row r="75" spans="1:71" x14ac:dyDescent="0.3">
      <c r="A75" s="185" t="s">
        <v>212</v>
      </c>
      <c r="B75" s="160">
        <v>0</v>
      </c>
      <c r="C75" s="155">
        <v>0</v>
      </c>
      <c r="D75" s="155">
        <v>0</v>
      </c>
      <c r="E75" s="155">
        <v>0</v>
      </c>
      <c r="F75" s="155">
        <v>0</v>
      </c>
      <c r="G75" s="155">
        <v>0</v>
      </c>
      <c r="H75" s="161">
        <v>0</v>
      </c>
      <c r="I75" s="160">
        <v>0</v>
      </c>
      <c r="J75" s="155">
        <v>0</v>
      </c>
      <c r="K75" s="155">
        <v>0</v>
      </c>
      <c r="L75" s="155">
        <v>0</v>
      </c>
      <c r="M75" s="155">
        <v>0</v>
      </c>
      <c r="N75" s="155">
        <v>0</v>
      </c>
      <c r="O75" s="161">
        <v>0</v>
      </c>
      <c r="P75" s="160">
        <v>0</v>
      </c>
      <c r="Q75" s="155">
        <v>0</v>
      </c>
      <c r="R75" s="155">
        <v>18497.405630261303</v>
      </c>
      <c r="S75" s="155">
        <v>1710.0848014526366</v>
      </c>
      <c r="T75" s="155">
        <v>48182.631329999997</v>
      </c>
      <c r="U75" s="155">
        <v>161161.43900000001</v>
      </c>
      <c r="V75" s="161">
        <v>0</v>
      </c>
      <c r="W75" s="160">
        <v>0</v>
      </c>
      <c r="X75" s="155">
        <v>0</v>
      </c>
      <c r="Y75" s="155">
        <v>0</v>
      </c>
      <c r="Z75" s="155">
        <v>0</v>
      </c>
      <c r="AA75" s="155">
        <v>0</v>
      </c>
      <c r="AB75" s="155">
        <v>0</v>
      </c>
      <c r="AC75" s="161">
        <v>0</v>
      </c>
      <c r="AD75" s="160">
        <v>0</v>
      </c>
      <c r="AE75" s="155">
        <v>0</v>
      </c>
      <c r="AF75" s="155">
        <v>5788.1705709999997</v>
      </c>
      <c r="AG75" s="155">
        <v>44.000857999999901</v>
      </c>
      <c r="AH75" s="155">
        <v>0</v>
      </c>
      <c r="AI75" s="155">
        <v>0</v>
      </c>
      <c r="AJ75" s="161">
        <v>0</v>
      </c>
      <c r="AK75" s="160">
        <v>0</v>
      </c>
      <c r="AL75" s="155">
        <v>0</v>
      </c>
      <c r="AM75" s="155">
        <v>19998</v>
      </c>
      <c r="AN75" s="155">
        <v>0</v>
      </c>
      <c r="AO75" s="155">
        <v>0</v>
      </c>
      <c r="AP75" s="155">
        <v>0</v>
      </c>
      <c r="AQ75" s="161">
        <v>8014.2126600000001</v>
      </c>
      <c r="AR75" s="160">
        <v>0</v>
      </c>
      <c r="AS75" s="155">
        <v>89091.31</v>
      </c>
      <c r="AT75" s="155">
        <v>14181.868142888799</v>
      </c>
      <c r="AU75" s="155">
        <v>11546.487886581899</v>
      </c>
      <c r="AV75" s="155">
        <v>26531.120779999997</v>
      </c>
      <c r="AW75" s="155">
        <v>0</v>
      </c>
      <c r="AX75" s="161">
        <v>0</v>
      </c>
      <c r="AY75" s="160">
        <v>0</v>
      </c>
      <c r="AZ75" s="155">
        <v>0</v>
      </c>
      <c r="BA75" s="155">
        <v>0</v>
      </c>
      <c r="BB75" s="155">
        <v>0</v>
      </c>
      <c r="BC75" s="155">
        <v>0</v>
      </c>
      <c r="BD75" s="155">
        <v>0</v>
      </c>
      <c r="BE75" s="161">
        <v>0</v>
      </c>
      <c r="BF75" s="160">
        <v>0</v>
      </c>
      <c r="BG75" s="155">
        <v>89091.31</v>
      </c>
      <c r="BH75" s="155">
        <v>58465.444344150106</v>
      </c>
      <c r="BI75" s="155">
        <v>13300.573546034535</v>
      </c>
      <c r="BJ75" s="155">
        <v>74713.752110000001</v>
      </c>
      <c r="BK75" s="155">
        <v>161161.43900000001</v>
      </c>
      <c r="BL75" s="186">
        <v>8014.2126600000001</v>
      </c>
      <c r="BM75" s="160">
        <f t="shared" si="13"/>
        <v>0</v>
      </c>
      <c r="BN75" s="155">
        <f t="shared" si="7"/>
        <v>89.091309999999993</v>
      </c>
      <c r="BO75" s="155">
        <f t="shared" si="8"/>
        <v>58.465444344150107</v>
      </c>
      <c r="BP75" s="155">
        <f t="shared" si="9"/>
        <v>13.300573546034535</v>
      </c>
      <c r="BQ75" s="155">
        <f t="shared" si="10"/>
        <v>74.713752110000001</v>
      </c>
      <c r="BR75" s="155">
        <f t="shared" si="11"/>
        <v>161.161439</v>
      </c>
      <c r="BS75" s="186">
        <f t="shared" si="12"/>
        <v>8.0142126600000001</v>
      </c>
    </row>
    <row r="76" spans="1:71" x14ac:dyDescent="0.3">
      <c r="A76" s="184" t="s">
        <v>213</v>
      </c>
      <c r="B76" s="156">
        <v>0</v>
      </c>
      <c r="C76" s="142">
        <v>0</v>
      </c>
      <c r="D76" s="142">
        <v>0</v>
      </c>
      <c r="E76" s="142">
        <v>0</v>
      </c>
      <c r="F76" s="142">
        <v>0</v>
      </c>
      <c r="G76" s="142">
        <v>0</v>
      </c>
      <c r="H76" s="157">
        <v>0</v>
      </c>
      <c r="I76" s="156">
        <v>0</v>
      </c>
      <c r="J76" s="142">
        <v>5962.29</v>
      </c>
      <c r="K76" s="142">
        <v>0</v>
      </c>
      <c r="L76" s="142">
        <v>0</v>
      </c>
      <c r="M76" s="142">
        <v>0</v>
      </c>
      <c r="N76" s="142">
        <v>0</v>
      </c>
      <c r="O76" s="157">
        <v>0</v>
      </c>
      <c r="P76" s="156">
        <v>0</v>
      </c>
      <c r="Q76" s="142">
        <v>46.25</v>
      </c>
      <c r="R76" s="142">
        <v>54.540999999999997</v>
      </c>
      <c r="S76" s="142">
        <v>0</v>
      </c>
      <c r="T76" s="142">
        <v>0</v>
      </c>
      <c r="U76" s="142">
        <v>0</v>
      </c>
      <c r="V76" s="157">
        <v>0</v>
      </c>
      <c r="W76" s="156">
        <v>0</v>
      </c>
      <c r="X76" s="142">
        <v>0</v>
      </c>
      <c r="Y76" s="142">
        <v>0</v>
      </c>
      <c r="Z76" s="142">
        <v>0</v>
      </c>
      <c r="AA76" s="142">
        <v>0</v>
      </c>
      <c r="AB76" s="142">
        <v>0</v>
      </c>
      <c r="AC76" s="157">
        <v>0</v>
      </c>
      <c r="AD76" s="156">
        <v>0</v>
      </c>
      <c r="AE76" s="142">
        <v>0</v>
      </c>
      <c r="AF76" s="142">
        <v>0</v>
      </c>
      <c r="AG76" s="142">
        <v>0</v>
      </c>
      <c r="AH76" s="142">
        <v>0</v>
      </c>
      <c r="AI76" s="142">
        <v>0</v>
      </c>
      <c r="AJ76" s="157">
        <v>0</v>
      </c>
      <c r="AK76" s="156">
        <v>0</v>
      </c>
      <c r="AL76" s="142">
        <v>0</v>
      </c>
      <c r="AM76" s="142">
        <v>0</v>
      </c>
      <c r="AN76" s="142">
        <v>0</v>
      </c>
      <c r="AO76" s="142">
        <v>0</v>
      </c>
      <c r="AP76" s="142">
        <v>0</v>
      </c>
      <c r="AQ76" s="157">
        <v>0</v>
      </c>
      <c r="AR76" s="156">
        <v>0</v>
      </c>
      <c r="AS76" s="142">
        <v>0</v>
      </c>
      <c r="AT76" s="142">
        <v>0</v>
      </c>
      <c r="AU76" s="142">
        <v>0</v>
      </c>
      <c r="AV76" s="142">
        <v>0</v>
      </c>
      <c r="AW76" s="142">
        <v>0</v>
      </c>
      <c r="AX76" s="157">
        <v>0</v>
      </c>
      <c r="AY76" s="156">
        <v>0</v>
      </c>
      <c r="AZ76" s="142">
        <v>0</v>
      </c>
      <c r="BA76" s="142">
        <v>0</v>
      </c>
      <c r="BB76" s="142">
        <v>0</v>
      </c>
      <c r="BC76" s="142">
        <v>0</v>
      </c>
      <c r="BD76" s="142">
        <v>0</v>
      </c>
      <c r="BE76" s="157">
        <v>0</v>
      </c>
      <c r="BF76" s="156">
        <v>0</v>
      </c>
      <c r="BG76" s="142">
        <v>6008.54</v>
      </c>
      <c r="BH76" s="142">
        <v>54.540999999999997</v>
      </c>
      <c r="BI76" s="142">
        <v>0</v>
      </c>
      <c r="BJ76" s="142">
        <v>0</v>
      </c>
      <c r="BK76" s="142">
        <v>0</v>
      </c>
      <c r="BL76" s="143">
        <v>0</v>
      </c>
      <c r="BM76" s="156">
        <f t="shared" si="13"/>
        <v>0</v>
      </c>
      <c r="BN76" s="142">
        <f t="shared" si="7"/>
        <v>6.00854</v>
      </c>
      <c r="BO76" s="142">
        <f t="shared" si="8"/>
        <v>5.4540999999999999E-2</v>
      </c>
      <c r="BP76" s="142">
        <f t="shared" si="9"/>
        <v>0</v>
      </c>
      <c r="BQ76" s="142">
        <f t="shared" si="10"/>
        <v>0</v>
      </c>
      <c r="BR76" s="142">
        <f t="shared" si="11"/>
        <v>0</v>
      </c>
      <c r="BS76" s="143">
        <f t="shared" si="12"/>
        <v>0</v>
      </c>
    </row>
    <row r="77" spans="1:71" x14ac:dyDescent="0.3">
      <c r="A77" s="185" t="s">
        <v>214</v>
      </c>
      <c r="B77" s="160">
        <v>0</v>
      </c>
      <c r="C77" s="155">
        <v>0</v>
      </c>
      <c r="D77" s="155">
        <v>0</v>
      </c>
      <c r="E77" s="155">
        <v>0</v>
      </c>
      <c r="F77" s="155">
        <v>0</v>
      </c>
      <c r="G77" s="155">
        <v>0</v>
      </c>
      <c r="H77" s="161">
        <v>0</v>
      </c>
      <c r="I77" s="160">
        <v>0</v>
      </c>
      <c r="J77" s="155">
        <v>1504.68</v>
      </c>
      <c r="K77" s="155">
        <v>0</v>
      </c>
      <c r="L77" s="155">
        <v>0</v>
      </c>
      <c r="M77" s="155">
        <v>0</v>
      </c>
      <c r="N77" s="155">
        <v>0</v>
      </c>
      <c r="O77" s="161">
        <v>0</v>
      </c>
      <c r="P77" s="160">
        <v>0</v>
      </c>
      <c r="Q77" s="155">
        <v>0</v>
      </c>
      <c r="R77" s="155">
        <v>154.065</v>
      </c>
      <c r="S77" s="155">
        <v>0</v>
      </c>
      <c r="T77" s="155">
        <v>0</v>
      </c>
      <c r="U77" s="155">
        <v>88596.120999999999</v>
      </c>
      <c r="V77" s="161">
        <v>0</v>
      </c>
      <c r="W77" s="160">
        <v>0</v>
      </c>
      <c r="X77" s="155">
        <v>0</v>
      </c>
      <c r="Y77" s="155">
        <v>0</v>
      </c>
      <c r="Z77" s="155">
        <v>0</v>
      </c>
      <c r="AA77" s="155">
        <v>0</v>
      </c>
      <c r="AB77" s="155">
        <v>0</v>
      </c>
      <c r="AC77" s="161">
        <v>0</v>
      </c>
      <c r="AD77" s="160">
        <v>0</v>
      </c>
      <c r="AE77" s="155">
        <v>0</v>
      </c>
      <c r="AF77" s="155">
        <v>0</v>
      </c>
      <c r="AG77" s="155">
        <v>0</v>
      </c>
      <c r="AH77" s="155">
        <v>0</v>
      </c>
      <c r="AI77" s="155">
        <v>0</v>
      </c>
      <c r="AJ77" s="161">
        <v>0</v>
      </c>
      <c r="AK77" s="160">
        <v>0</v>
      </c>
      <c r="AL77" s="155">
        <v>0</v>
      </c>
      <c r="AM77" s="155">
        <v>0</v>
      </c>
      <c r="AN77" s="155">
        <v>24.891190000000002</v>
      </c>
      <c r="AO77" s="155">
        <v>0</v>
      </c>
      <c r="AP77" s="155">
        <v>0</v>
      </c>
      <c r="AQ77" s="161">
        <v>2759.8776400000002</v>
      </c>
      <c r="AR77" s="160">
        <v>0</v>
      </c>
      <c r="AS77" s="155">
        <v>3850.65</v>
      </c>
      <c r="AT77" s="155">
        <v>202.93</v>
      </c>
      <c r="AU77" s="155">
        <v>0</v>
      </c>
      <c r="AV77" s="155">
        <v>0</v>
      </c>
      <c r="AW77" s="155">
        <v>0</v>
      </c>
      <c r="AX77" s="161">
        <v>0</v>
      </c>
      <c r="AY77" s="160">
        <v>0</v>
      </c>
      <c r="AZ77" s="155">
        <v>0</v>
      </c>
      <c r="BA77" s="155">
        <v>0</v>
      </c>
      <c r="BB77" s="155">
        <v>0</v>
      </c>
      <c r="BC77" s="155">
        <v>0</v>
      </c>
      <c r="BD77" s="155">
        <v>0</v>
      </c>
      <c r="BE77" s="161">
        <v>0</v>
      </c>
      <c r="BF77" s="160">
        <v>0</v>
      </c>
      <c r="BG77" s="155">
        <v>5355.33</v>
      </c>
      <c r="BH77" s="155">
        <v>356.995</v>
      </c>
      <c r="BI77" s="155">
        <v>24.891190000000002</v>
      </c>
      <c r="BJ77" s="155">
        <v>0</v>
      </c>
      <c r="BK77" s="155">
        <v>88596.120999999999</v>
      </c>
      <c r="BL77" s="186">
        <v>2759.8776400000002</v>
      </c>
      <c r="BM77" s="160">
        <f t="shared" si="13"/>
        <v>0</v>
      </c>
      <c r="BN77" s="155">
        <f t="shared" si="7"/>
        <v>5.3553300000000004</v>
      </c>
      <c r="BO77" s="155">
        <f t="shared" si="8"/>
        <v>0.35699500000000001</v>
      </c>
      <c r="BP77" s="155">
        <f t="shared" si="9"/>
        <v>2.4891190000000001E-2</v>
      </c>
      <c r="BQ77" s="155">
        <f t="shared" si="10"/>
        <v>0</v>
      </c>
      <c r="BR77" s="155">
        <f t="shared" si="11"/>
        <v>88.596120999999997</v>
      </c>
      <c r="BS77" s="186">
        <f t="shared" si="12"/>
        <v>2.75987764</v>
      </c>
    </row>
    <row r="78" spans="1:71" x14ac:dyDescent="0.3">
      <c r="A78" s="184" t="s">
        <v>215</v>
      </c>
      <c r="B78" s="156">
        <v>0</v>
      </c>
      <c r="C78" s="142">
        <v>0</v>
      </c>
      <c r="D78" s="142">
        <v>0</v>
      </c>
      <c r="E78" s="142">
        <v>0</v>
      </c>
      <c r="F78" s="142">
        <v>0</v>
      </c>
      <c r="G78" s="142">
        <v>0</v>
      </c>
      <c r="H78" s="157">
        <v>0</v>
      </c>
      <c r="I78" s="156">
        <v>0</v>
      </c>
      <c r="J78" s="142">
        <v>0</v>
      </c>
      <c r="K78" s="142">
        <v>0</v>
      </c>
      <c r="L78" s="142">
        <v>0</v>
      </c>
      <c r="M78" s="142">
        <v>0</v>
      </c>
      <c r="N78" s="142">
        <v>0</v>
      </c>
      <c r="O78" s="157">
        <v>0</v>
      </c>
      <c r="P78" s="156">
        <v>0</v>
      </c>
      <c r="Q78" s="142">
        <v>0</v>
      </c>
      <c r="R78" s="142">
        <v>10.89</v>
      </c>
      <c r="S78" s="142">
        <v>0</v>
      </c>
      <c r="T78" s="142">
        <v>0</v>
      </c>
      <c r="U78" s="142">
        <v>0</v>
      </c>
      <c r="V78" s="157">
        <v>0</v>
      </c>
      <c r="W78" s="156">
        <v>0</v>
      </c>
      <c r="X78" s="142">
        <v>0</v>
      </c>
      <c r="Y78" s="142">
        <v>0</v>
      </c>
      <c r="Z78" s="142">
        <v>0</v>
      </c>
      <c r="AA78" s="142">
        <v>0</v>
      </c>
      <c r="AB78" s="142">
        <v>0</v>
      </c>
      <c r="AC78" s="157">
        <v>0</v>
      </c>
      <c r="AD78" s="156">
        <v>0</v>
      </c>
      <c r="AE78" s="142">
        <v>0</v>
      </c>
      <c r="AF78" s="142">
        <v>0</v>
      </c>
      <c r="AG78" s="142">
        <v>0</v>
      </c>
      <c r="AH78" s="142">
        <v>0</v>
      </c>
      <c r="AI78" s="142">
        <v>0</v>
      </c>
      <c r="AJ78" s="157">
        <v>0</v>
      </c>
      <c r="AK78" s="156">
        <v>0</v>
      </c>
      <c r="AL78" s="142">
        <v>0</v>
      </c>
      <c r="AM78" s="142">
        <v>0</v>
      </c>
      <c r="AN78" s="142">
        <v>0</v>
      </c>
      <c r="AO78" s="142">
        <v>0</v>
      </c>
      <c r="AP78" s="142">
        <v>0</v>
      </c>
      <c r="AQ78" s="157">
        <v>0</v>
      </c>
      <c r="AR78" s="156">
        <v>0</v>
      </c>
      <c r="AS78" s="142">
        <v>0</v>
      </c>
      <c r="AT78" s="142">
        <v>158.87016580000002</v>
      </c>
      <c r="AU78" s="142">
        <v>256.10000000000002</v>
      </c>
      <c r="AV78" s="142">
        <v>0.16019999999999998</v>
      </c>
      <c r="AW78" s="142">
        <v>0</v>
      </c>
      <c r="AX78" s="157">
        <v>0</v>
      </c>
      <c r="AY78" s="156">
        <v>0</v>
      </c>
      <c r="AZ78" s="142">
        <v>0</v>
      </c>
      <c r="BA78" s="142">
        <v>0</v>
      </c>
      <c r="BB78" s="142">
        <v>0</v>
      </c>
      <c r="BC78" s="142">
        <v>0</v>
      </c>
      <c r="BD78" s="142">
        <v>0</v>
      </c>
      <c r="BE78" s="157">
        <v>0</v>
      </c>
      <c r="BF78" s="156">
        <v>0</v>
      </c>
      <c r="BG78" s="142">
        <v>0</v>
      </c>
      <c r="BH78" s="142">
        <v>169.76016580000004</v>
      </c>
      <c r="BI78" s="142">
        <v>256.10000000000002</v>
      </c>
      <c r="BJ78" s="142">
        <v>0.16019999999999998</v>
      </c>
      <c r="BK78" s="142">
        <v>0</v>
      </c>
      <c r="BL78" s="143">
        <v>0</v>
      </c>
      <c r="BM78" s="156">
        <f t="shared" si="13"/>
        <v>0</v>
      </c>
      <c r="BN78" s="142">
        <f t="shared" si="7"/>
        <v>0</v>
      </c>
      <c r="BO78" s="142">
        <f t="shared" si="8"/>
        <v>0.16976016580000003</v>
      </c>
      <c r="BP78" s="142">
        <f t="shared" si="9"/>
        <v>0.25610000000000005</v>
      </c>
      <c r="BQ78" s="142">
        <f t="shared" si="10"/>
        <v>1.6019999999999999E-4</v>
      </c>
      <c r="BR78" s="142">
        <f t="shared" si="11"/>
        <v>0</v>
      </c>
      <c r="BS78" s="143">
        <f t="shared" si="12"/>
        <v>0</v>
      </c>
    </row>
    <row r="79" spans="1:71" x14ac:dyDescent="0.3">
      <c r="A79" s="185" t="s">
        <v>216</v>
      </c>
      <c r="B79" s="160">
        <v>0</v>
      </c>
      <c r="C79" s="155">
        <v>0</v>
      </c>
      <c r="D79" s="155">
        <v>0</v>
      </c>
      <c r="E79" s="155">
        <v>0</v>
      </c>
      <c r="F79" s="155">
        <v>0</v>
      </c>
      <c r="G79" s="155">
        <v>0</v>
      </c>
      <c r="H79" s="161">
        <v>0</v>
      </c>
      <c r="I79" s="160">
        <v>0</v>
      </c>
      <c r="J79" s="155">
        <v>0</v>
      </c>
      <c r="K79" s="155">
        <v>0</v>
      </c>
      <c r="L79" s="155">
        <v>0</v>
      </c>
      <c r="M79" s="155">
        <v>0</v>
      </c>
      <c r="N79" s="155">
        <v>0</v>
      </c>
      <c r="O79" s="161">
        <v>0</v>
      </c>
      <c r="P79" s="160">
        <v>0</v>
      </c>
      <c r="Q79" s="155">
        <v>0</v>
      </c>
      <c r="R79" s="155">
        <v>12148.712278617621</v>
      </c>
      <c r="S79" s="155">
        <v>6739.2541470527649</v>
      </c>
      <c r="T79" s="155">
        <v>0</v>
      </c>
      <c r="U79" s="155">
        <v>0</v>
      </c>
      <c r="V79" s="161">
        <v>0</v>
      </c>
      <c r="W79" s="160">
        <v>0</v>
      </c>
      <c r="X79" s="155">
        <v>0</v>
      </c>
      <c r="Y79" s="155">
        <v>0</v>
      </c>
      <c r="Z79" s="155">
        <v>0</v>
      </c>
      <c r="AA79" s="155">
        <v>0</v>
      </c>
      <c r="AB79" s="155">
        <v>0</v>
      </c>
      <c r="AC79" s="161">
        <v>0</v>
      </c>
      <c r="AD79" s="160">
        <v>0</v>
      </c>
      <c r="AE79" s="155">
        <v>0</v>
      </c>
      <c r="AF79" s="155">
        <v>823.04959499999995</v>
      </c>
      <c r="AG79" s="155">
        <v>0</v>
      </c>
      <c r="AH79" s="155">
        <v>2053.8278799999998</v>
      </c>
      <c r="AI79" s="155">
        <v>0</v>
      </c>
      <c r="AJ79" s="161">
        <v>0</v>
      </c>
      <c r="AK79" s="160">
        <v>0</v>
      </c>
      <c r="AL79" s="155">
        <v>0</v>
      </c>
      <c r="AM79" s="155">
        <v>11.262</v>
      </c>
      <c r="AN79" s="155">
        <v>0</v>
      </c>
      <c r="AO79" s="155">
        <v>0</v>
      </c>
      <c r="AP79" s="155">
        <v>0</v>
      </c>
      <c r="AQ79" s="161">
        <v>0</v>
      </c>
      <c r="AR79" s="160">
        <v>0</v>
      </c>
      <c r="AS79" s="155">
        <v>0</v>
      </c>
      <c r="AT79" s="155">
        <v>278.33</v>
      </c>
      <c r="AU79" s="155">
        <v>1586.3511899999999</v>
      </c>
      <c r="AV79" s="155">
        <v>2739.4638800000002</v>
      </c>
      <c r="AW79" s="155">
        <v>0</v>
      </c>
      <c r="AX79" s="161">
        <v>0</v>
      </c>
      <c r="AY79" s="160">
        <v>0</v>
      </c>
      <c r="AZ79" s="155">
        <v>0</v>
      </c>
      <c r="BA79" s="155">
        <v>0</v>
      </c>
      <c r="BB79" s="155">
        <v>0</v>
      </c>
      <c r="BC79" s="155">
        <v>0</v>
      </c>
      <c r="BD79" s="155">
        <v>0</v>
      </c>
      <c r="BE79" s="161">
        <v>0</v>
      </c>
      <c r="BF79" s="160">
        <v>0</v>
      </c>
      <c r="BG79" s="155">
        <v>0</v>
      </c>
      <c r="BH79" s="155">
        <v>13261.353873617622</v>
      </c>
      <c r="BI79" s="155">
        <v>8325.6053370527643</v>
      </c>
      <c r="BJ79" s="155">
        <v>4793.2917600000001</v>
      </c>
      <c r="BK79" s="155">
        <v>0</v>
      </c>
      <c r="BL79" s="186">
        <v>0</v>
      </c>
      <c r="BM79" s="160">
        <f t="shared" si="13"/>
        <v>0</v>
      </c>
      <c r="BN79" s="155">
        <f t="shared" si="7"/>
        <v>0</v>
      </c>
      <c r="BO79" s="155">
        <f t="shared" si="8"/>
        <v>13.261353873617621</v>
      </c>
      <c r="BP79" s="155">
        <f t="shared" si="9"/>
        <v>8.3256053370527638</v>
      </c>
      <c r="BQ79" s="155">
        <f t="shared" si="10"/>
        <v>4.7932917599999998</v>
      </c>
      <c r="BR79" s="155">
        <f t="shared" si="11"/>
        <v>0</v>
      </c>
      <c r="BS79" s="186">
        <f t="shared" si="12"/>
        <v>0</v>
      </c>
    </row>
    <row r="80" spans="1:71" x14ac:dyDescent="0.3">
      <c r="A80" s="184" t="s">
        <v>217</v>
      </c>
      <c r="B80" s="156">
        <v>0</v>
      </c>
      <c r="C80" s="142">
        <v>0</v>
      </c>
      <c r="D80" s="142">
        <v>0</v>
      </c>
      <c r="E80" s="142">
        <v>0</v>
      </c>
      <c r="F80" s="142">
        <v>0</v>
      </c>
      <c r="G80" s="142">
        <v>0</v>
      </c>
      <c r="H80" s="157">
        <v>0</v>
      </c>
      <c r="I80" s="156">
        <v>0</v>
      </c>
      <c r="J80" s="142">
        <v>0</v>
      </c>
      <c r="K80" s="142">
        <v>2547.3000000000002</v>
      </c>
      <c r="L80" s="142">
        <v>0</v>
      </c>
      <c r="M80" s="142">
        <v>0</v>
      </c>
      <c r="N80" s="142">
        <v>0</v>
      </c>
      <c r="O80" s="157">
        <v>0</v>
      </c>
      <c r="P80" s="156">
        <v>0</v>
      </c>
      <c r="Q80" s="142">
        <v>0</v>
      </c>
      <c r="R80" s="142">
        <v>7153.4199999999992</v>
      </c>
      <c r="S80" s="142">
        <v>2.74</v>
      </c>
      <c r="T80" s="142">
        <v>17.38</v>
      </c>
      <c r="U80" s="142">
        <v>0</v>
      </c>
      <c r="V80" s="157">
        <v>0</v>
      </c>
      <c r="W80" s="156">
        <v>0</v>
      </c>
      <c r="X80" s="142">
        <v>0</v>
      </c>
      <c r="Y80" s="142">
        <v>0</v>
      </c>
      <c r="Z80" s="142">
        <v>0</v>
      </c>
      <c r="AA80" s="142">
        <v>0</v>
      </c>
      <c r="AB80" s="142">
        <v>0</v>
      </c>
      <c r="AC80" s="157">
        <v>0</v>
      </c>
      <c r="AD80" s="156">
        <v>0</v>
      </c>
      <c r="AE80" s="142">
        <v>0</v>
      </c>
      <c r="AF80" s="142">
        <v>0</v>
      </c>
      <c r="AG80" s="142">
        <v>0</v>
      </c>
      <c r="AH80" s="142">
        <v>0</v>
      </c>
      <c r="AI80" s="142">
        <v>0</v>
      </c>
      <c r="AJ80" s="157">
        <v>0</v>
      </c>
      <c r="AK80" s="156">
        <v>0</v>
      </c>
      <c r="AL80" s="142">
        <v>0</v>
      </c>
      <c r="AM80" s="142">
        <v>0</v>
      </c>
      <c r="AN80" s="142">
        <v>0</v>
      </c>
      <c r="AO80" s="142">
        <v>0</v>
      </c>
      <c r="AP80" s="142">
        <v>0</v>
      </c>
      <c r="AQ80" s="157">
        <v>0</v>
      </c>
      <c r="AR80" s="156">
        <v>0</v>
      </c>
      <c r="AS80" s="142">
        <v>0</v>
      </c>
      <c r="AT80" s="142">
        <v>1023</v>
      </c>
      <c r="AU80" s="142">
        <v>162.27000000000001</v>
      </c>
      <c r="AV80" s="142">
        <v>7903.8800000000037</v>
      </c>
      <c r="AW80" s="142">
        <v>0</v>
      </c>
      <c r="AX80" s="157">
        <v>0</v>
      </c>
      <c r="AY80" s="156">
        <v>0</v>
      </c>
      <c r="AZ80" s="142">
        <v>0</v>
      </c>
      <c r="BA80" s="142">
        <v>0</v>
      </c>
      <c r="BB80" s="142">
        <v>0</v>
      </c>
      <c r="BC80" s="142">
        <v>0</v>
      </c>
      <c r="BD80" s="142">
        <v>0</v>
      </c>
      <c r="BE80" s="157">
        <v>0</v>
      </c>
      <c r="BF80" s="156">
        <v>0</v>
      </c>
      <c r="BG80" s="142">
        <v>0</v>
      </c>
      <c r="BH80" s="142">
        <v>10723.72</v>
      </c>
      <c r="BI80" s="142">
        <v>165.01000000000002</v>
      </c>
      <c r="BJ80" s="142">
        <v>7921.2600000000039</v>
      </c>
      <c r="BK80" s="142">
        <v>0</v>
      </c>
      <c r="BL80" s="143">
        <v>0</v>
      </c>
      <c r="BM80" s="156">
        <f t="shared" si="13"/>
        <v>0</v>
      </c>
      <c r="BN80" s="142">
        <f t="shared" si="7"/>
        <v>0</v>
      </c>
      <c r="BO80" s="142">
        <f t="shared" si="8"/>
        <v>10.72372</v>
      </c>
      <c r="BP80" s="142">
        <f t="shared" si="9"/>
        <v>0.16501000000000002</v>
      </c>
      <c r="BQ80" s="142">
        <f t="shared" si="10"/>
        <v>7.9212600000000037</v>
      </c>
      <c r="BR80" s="142">
        <f t="shared" si="11"/>
        <v>0</v>
      </c>
      <c r="BS80" s="143">
        <f t="shared" si="12"/>
        <v>0</v>
      </c>
    </row>
    <row r="81" spans="1:71" x14ac:dyDescent="0.3">
      <c r="A81" s="185" t="s">
        <v>218</v>
      </c>
      <c r="B81" s="160">
        <v>0</v>
      </c>
      <c r="C81" s="155">
        <v>0</v>
      </c>
      <c r="D81" s="155">
        <v>0</v>
      </c>
      <c r="E81" s="155">
        <v>0</v>
      </c>
      <c r="F81" s="155">
        <v>0</v>
      </c>
      <c r="G81" s="155">
        <v>0</v>
      </c>
      <c r="H81" s="161">
        <v>0</v>
      </c>
      <c r="I81" s="160">
        <v>0</v>
      </c>
      <c r="J81" s="155">
        <v>0</v>
      </c>
      <c r="K81" s="155">
        <v>0</v>
      </c>
      <c r="L81" s="155">
        <v>0</v>
      </c>
      <c r="M81" s="155">
        <v>0</v>
      </c>
      <c r="N81" s="155">
        <v>0</v>
      </c>
      <c r="O81" s="161">
        <v>0</v>
      </c>
      <c r="P81" s="160">
        <v>0</v>
      </c>
      <c r="Q81" s="155">
        <v>0</v>
      </c>
      <c r="R81" s="155">
        <v>118.08500000000001</v>
      </c>
      <c r="S81" s="155">
        <v>0</v>
      </c>
      <c r="T81" s="155">
        <v>0.28999999999999998</v>
      </c>
      <c r="U81" s="155">
        <v>0</v>
      </c>
      <c r="V81" s="161">
        <v>0</v>
      </c>
      <c r="W81" s="160">
        <v>0</v>
      </c>
      <c r="X81" s="155">
        <v>0</v>
      </c>
      <c r="Y81" s="155">
        <v>0</v>
      </c>
      <c r="Z81" s="155">
        <v>0</v>
      </c>
      <c r="AA81" s="155">
        <v>0</v>
      </c>
      <c r="AB81" s="155">
        <v>0</v>
      </c>
      <c r="AC81" s="161">
        <v>0</v>
      </c>
      <c r="AD81" s="160">
        <v>0</v>
      </c>
      <c r="AE81" s="155">
        <v>0</v>
      </c>
      <c r="AF81" s="155">
        <v>617.74778800000001</v>
      </c>
      <c r="AG81" s="155">
        <v>0</v>
      </c>
      <c r="AH81" s="155">
        <v>0</v>
      </c>
      <c r="AI81" s="155">
        <v>0</v>
      </c>
      <c r="AJ81" s="161">
        <v>0</v>
      </c>
      <c r="AK81" s="160">
        <v>0</v>
      </c>
      <c r="AL81" s="155">
        <v>0</v>
      </c>
      <c r="AM81" s="155">
        <v>0</v>
      </c>
      <c r="AN81" s="155">
        <v>0</v>
      </c>
      <c r="AO81" s="155">
        <v>0</v>
      </c>
      <c r="AP81" s="155">
        <v>0</v>
      </c>
      <c r="AQ81" s="161">
        <v>0</v>
      </c>
      <c r="AR81" s="160">
        <v>0</v>
      </c>
      <c r="AS81" s="155">
        <v>0</v>
      </c>
      <c r="AT81" s="155">
        <v>0</v>
      </c>
      <c r="AU81" s="155">
        <v>0</v>
      </c>
      <c r="AV81" s="155">
        <v>0</v>
      </c>
      <c r="AW81" s="155">
        <v>0</v>
      </c>
      <c r="AX81" s="161">
        <v>0</v>
      </c>
      <c r="AY81" s="160">
        <v>0</v>
      </c>
      <c r="AZ81" s="155">
        <v>0</v>
      </c>
      <c r="BA81" s="155">
        <v>0</v>
      </c>
      <c r="BB81" s="155">
        <v>0</v>
      </c>
      <c r="BC81" s="155">
        <v>0</v>
      </c>
      <c r="BD81" s="155">
        <v>0</v>
      </c>
      <c r="BE81" s="161">
        <v>0</v>
      </c>
      <c r="BF81" s="160">
        <v>0</v>
      </c>
      <c r="BG81" s="155">
        <v>0</v>
      </c>
      <c r="BH81" s="155">
        <v>735.83278800000005</v>
      </c>
      <c r="BI81" s="155">
        <v>0</v>
      </c>
      <c r="BJ81" s="155">
        <v>0.28999999999999998</v>
      </c>
      <c r="BK81" s="155">
        <v>0</v>
      </c>
      <c r="BL81" s="186">
        <v>0</v>
      </c>
      <c r="BM81" s="160">
        <f t="shared" si="13"/>
        <v>0</v>
      </c>
      <c r="BN81" s="155">
        <f t="shared" si="7"/>
        <v>0</v>
      </c>
      <c r="BO81" s="155">
        <f t="shared" si="8"/>
        <v>0.73583278800000007</v>
      </c>
      <c r="BP81" s="155">
        <f t="shared" si="9"/>
        <v>0</v>
      </c>
      <c r="BQ81" s="155">
        <f t="shared" si="10"/>
        <v>2.9E-4</v>
      </c>
      <c r="BR81" s="155">
        <f t="shared" si="11"/>
        <v>0</v>
      </c>
      <c r="BS81" s="186">
        <f t="shared" si="12"/>
        <v>0</v>
      </c>
    </row>
    <row r="82" spans="1:71" x14ac:dyDescent="0.3">
      <c r="A82" s="184" t="s">
        <v>219</v>
      </c>
      <c r="B82" s="156">
        <v>0</v>
      </c>
      <c r="C82" s="142">
        <v>0</v>
      </c>
      <c r="D82" s="142">
        <v>0</v>
      </c>
      <c r="E82" s="142">
        <v>0</v>
      </c>
      <c r="F82" s="142">
        <v>31838.873097859872</v>
      </c>
      <c r="G82" s="142">
        <v>0</v>
      </c>
      <c r="H82" s="157">
        <v>0</v>
      </c>
      <c r="I82" s="156">
        <v>0</v>
      </c>
      <c r="J82" s="142">
        <v>0</v>
      </c>
      <c r="K82" s="142">
        <v>0</v>
      </c>
      <c r="L82" s="142">
        <v>0</v>
      </c>
      <c r="M82" s="142">
        <v>0</v>
      </c>
      <c r="N82" s="142">
        <v>0</v>
      </c>
      <c r="O82" s="157">
        <v>0</v>
      </c>
      <c r="P82" s="156">
        <v>0</v>
      </c>
      <c r="Q82" s="142">
        <v>0</v>
      </c>
      <c r="R82" s="142">
        <v>2814.4718041586875</v>
      </c>
      <c r="S82" s="142">
        <v>189.78880122184754</v>
      </c>
      <c r="T82" s="142">
        <v>0.27</v>
      </c>
      <c r="U82" s="142">
        <v>2517.4499999999998</v>
      </c>
      <c r="V82" s="157">
        <v>0</v>
      </c>
      <c r="W82" s="156">
        <v>0</v>
      </c>
      <c r="X82" s="142">
        <v>0</v>
      </c>
      <c r="Y82" s="142">
        <v>0</v>
      </c>
      <c r="Z82" s="142">
        <v>0</v>
      </c>
      <c r="AA82" s="142">
        <v>0</v>
      </c>
      <c r="AB82" s="142">
        <v>0</v>
      </c>
      <c r="AC82" s="157">
        <v>0</v>
      </c>
      <c r="AD82" s="156">
        <v>0</v>
      </c>
      <c r="AE82" s="142">
        <v>474</v>
      </c>
      <c r="AF82" s="142">
        <v>0</v>
      </c>
      <c r="AG82" s="142">
        <v>2805</v>
      </c>
      <c r="AH82" s="142">
        <v>0</v>
      </c>
      <c r="AI82" s="142">
        <v>0</v>
      </c>
      <c r="AJ82" s="157">
        <v>0</v>
      </c>
      <c r="AK82" s="156">
        <v>0</v>
      </c>
      <c r="AL82" s="142">
        <v>0</v>
      </c>
      <c r="AM82" s="142">
        <v>0</v>
      </c>
      <c r="AN82" s="142">
        <v>0</v>
      </c>
      <c r="AO82" s="142">
        <v>0</v>
      </c>
      <c r="AP82" s="142">
        <v>0</v>
      </c>
      <c r="AQ82" s="157">
        <v>0</v>
      </c>
      <c r="AR82" s="156">
        <v>0</v>
      </c>
      <c r="AS82" s="142">
        <v>1105.05</v>
      </c>
      <c r="AT82" s="142">
        <v>0</v>
      </c>
      <c r="AU82" s="142">
        <v>0</v>
      </c>
      <c r="AV82" s="142">
        <v>167493.97000000003</v>
      </c>
      <c r="AW82" s="142">
        <v>0</v>
      </c>
      <c r="AX82" s="157">
        <v>0</v>
      </c>
      <c r="AY82" s="156">
        <v>0</v>
      </c>
      <c r="AZ82" s="142">
        <v>0</v>
      </c>
      <c r="BA82" s="142">
        <v>0</v>
      </c>
      <c r="BB82" s="142">
        <v>0</v>
      </c>
      <c r="BC82" s="142">
        <v>0</v>
      </c>
      <c r="BD82" s="142">
        <v>0</v>
      </c>
      <c r="BE82" s="157">
        <v>0</v>
      </c>
      <c r="BF82" s="156">
        <v>0</v>
      </c>
      <c r="BG82" s="142">
        <v>1579.05</v>
      </c>
      <c r="BH82" s="142">
        <v>2814.4718041586875</v>
      </c>
      <c r="BI82" s="142">
        <v>2994.7888012218477</v>
      </c>
      <c r="BJ82" s="142">
        <v>199333.1130978599</v>
      </c>
      <c r="BK82" s="142">
        <v>2517.4499999999998</v>
      </c>
      <c r="BL82" s="143">
        <v>0</v>
      </c>
      <c r="BM82" s="156">
        <f t="shared" si="13"/>
        <v>0</v>
      </c>
      <c r="BN82" s="142">
        <f t="shared" si="7"/>
        <v>1.5790500000000001</v>
      </c>
      <c r="BO82" s="142">
        <f t="shared" si="8"/>
        <v>2.8144718041586874</v>
      </c>
      <c r="BP82" s="142">
        <f t="shared" si="9"/>
        <v>2.9947888012218478</v>
      </c>
      <c r="BQ82" s="142">
        <f t="shared" si="10"/>
        <v>199.33311309785989</v>
      </c>
      <c r="BR82" s="142">
        <f t="shared" si="11"/>
        <v>2.5174499999999997</v>
      </c>
      <c r="BS82" s="143">
        <f t="shared" si="12"/>
        <v>0</v>
      </c>
    </row>
    <row r="83" spans="1:71" x14ac:dyDescent="0.3">
      <c r="A83" s="185" t="s">
        <v>220</v>
      </c>
      <c r="B83" s="160">
        <v>0</v>
      </c>
      <c r="C83" s="155">
        <v>0</v>
      </c>
      <c r="D83" s="155">
        <v>0</v>
      </c>
      <c r="E83" s="155">
        <v>0</v>
      </c>
      <c r="F83" s="155">
        <v>0</v>
      </c>
      <c r="G83" s="155">
        <v>0</v>
      </c>
      <c r="H83" s="161">
        <v>0</v>
      </c>
      <c r="I83" s="160">
        <v>0</v>
      </c>
      <c r="J83" s="155">
        <v>0</v>
      </c>
      <c r="K83" s="155">
        <v>0</v>
      </c>
      <c r="L83" s="155">
        <v>0</v>
      </c>
      <c r="M83" s="155">
        <v>0</v>
      </c>
      <c r="N83" s="155">
        <v>0</v>
      </c>
      <c r="O83" s="161">
        <v>0</v>
      </c>
      <c r="P83" s="160">
        <v>0</v>
      </c>
      <c r="Q83" s="155">
        <v>0</v>
      </c>
      <c r="R83" s="155">
        <v>137785.59831097414</v>
      </c>
      <c r="S83" s="155">
        <v>3403.5611020507813</v>
      </c>
      <c r="T83" s="155">
        <v>935.58230000000003</v>
      </c>
      <c r="U83" s="155">
        <v>0</v>
      </c>
      <c r="V83" s="161">
        <v>0</v>
      </c>
      <c r="W83" s="160">
        <v>0</v>
      </c>
      <c r="X83" s="155">
        <v>0</v>
      </c>
      <c r="Y83" s="155">
        <v>0</v>
      </c>
      <c r="Z83" s="155">
        <v>0</v>
      </c>
      <c r="AA83" s="155">
        <v>0</v>
      </c>
      <c r="AB83" s="155">
        <v>0</v>
      </c>
      <c r="AC83" s="161">
        <v>0</v>
      </c>
      <c r="AD83" s="160">
        <v>0</v>
      </c>
      <c r="AE83" s="155">
        <v>0</v>
      </c>
      <c r="AF83" s="155">
        <v>3336.4088769999798</v>
      </c>
      <c r="AG83" s="155">
        <v>11344.264885999988</v>
      </c>
      <c r="AH83" s="155">
        <v>0</v>
      </c>
      <c r="AI83" s="155">
        <v>0</v>
      </c>
      <c r="AJ83" s="161">
        <v>0</v>
      </c>
      <c r="AK83" s="160">
        <v>0</v>
      </c>
      <c r="AL83" s="155">
        <v>0</v>
      </c>
      <c r="AM83" s="155">
        <v>0</v>
      </c>
      <c r="AN83" s="155">
        <v>0</v>
      </c>
      <c r="AO83" s="155">
        <v>0</v>
      </c>
      <c r="AP83" s="155">
        <v>0</v>
      </c>
      <c r="AQ83" s="161">
        <v>0</v>
      </c>
      <c r="AR83" s="160">
        <v>0</v>
      </c>
      <c r="AS83" s="155">
        <v>18756.240000000002</v>
      </c>
      <c r="AT83" s="155">
        <v>14698.2650318</v>
      </c>
      <c r="AU83" s="155">
        <v>31980.763959209999</v>
      </c>
      <c r="AV83" s="155">
        <v>8300.192393042702</v>
      </c>
      <c r="AW83" s="155">
        <v>0</v>
      </c>
      <c r="AX83" s="161">
        <v>0</v>
      </c>
      <c r="AY83" s="160">
        <v>0</v>
      </c>
      <c r="AZ83" s="155">
        <v>0</v>
      </c>
      <c r="BA83" s="155">
        <v>0</v>
      </c>
      <c r="BB83" s="155">
        <v>0</v>
      </c>
      <c r="BC83" s="155">
        <v>0</v>
      </c>
      <c r="BD83" s="155">
        <v>0</v>
      </c>
      <c r="BE83" s="161">
        <v>0</v>
      </c>
      <c r="BF83" s="160">
        <v>0</v>
      </c>
      <c r="BG83" s="155">
        <v>18756.240000000002</v>
      </c>
      <c r="BH83" s="155">
        <v>155820.27221977411</v>
      </c>
      <c r="BI83" s="155">
        <v>46728.589947260771</v>
      </c>
      <c r="BJ83" s="155">
        <v>9235.774693042702</v>
      </c>
      <c r="BK83" s="155">
        <v>0</v>
      </c>
      <c r="BL83" s="186">
        <v>0</v>
      </c>
      <c r="BM83" s="160">
        <f t="shared" si="13"/>
        <v>0</v>
      </c>
      <c r="BN83" s="155">
        <f t="shared" si="7"/>
        <v>18.756240000000002</v>
      </c>
      <c r="BO83" s="155">
        <f t="shared" si="8"/>
        <v>155.8202722197741</v>
      </c>
      <c r="BP83" s="155">
        <f t="shared" si="9"/>
        <v>46.728589947260772</v>
      </c>
      <c r="BQ83" s="155">
        <f t="shared" si="10"/>
        <v>9.2357746930427016</v>
      </c>
      <c r="BR83" s="155">
        <f t="shared" si="11"/>
        <v>0</v>
      </c>
      <c r="BS83" s="186">
        <f t="shared" si="12"/>
        <v>0</v>
      </c>
    </row>
    <row r="84" spans="1:71" x14ac:dyDescent="0.3">
      <c r="A84" s="184" t="s">
        <v>221</v>
      </c>
      <c r="B84" s="156">
        <v>0</v>
      </c>
      <c r="C84" s="142">
        <v>0</v>
      </c>
      <c r="D84" s="142">
        <v>0</v>
      </c>
      <c r="E84" s="142">
        <v>0</v>
      </c>
      <c r="F84" s="142">
        <v>0</v>
      </c>
      <c r="G84" s="142">
        <v>0</v>
      </c>
      <c r="H84" s="157">
        <v>0</v>
      </c>
      <c r="I84" s="156">
        <v>0</v>
      </c>
      <c r="J84" s="142">
        <v>0</v>
      </c>
      <c r="K84" s="142">
        <v>0</v>
      </c>
      <c r="L84" s="142">
        <v>0</v>
      </c>
      <c r="M84" s="142">
        <v>0</v>
      </c>
      <c r="N84" s="142">
        <v>0</v>
      </c>
      <c r="O84" s="157">
        <v>0</v>
      </c>
      <c r="P84" s="156">
        <v>0</v>
      </c>
      <c r="Q84" s="142">
        <v>88816.539000000004</v>
      </c>
      <c r="R84" s="142">
        <v>639892.28185757133</v>
      </c>
      <c r="S84" s="142">
        <v>388103.94198058068</v>
      </c>
      <c r="T84" s="142">
        <v>102762.07737</v>
      </c>
      <c r="U84" s="142">
        <v>32902.824999999997</v>
      </c>
      <c r="V84" s="157">
        <v>0</v>
      </c>
      <c r="W84" s="156">
        <v>0</v>
      </c>
      <c r="X84" s="142">
        <v>0</v>
      </c>
      <c r="Y84" s="142">
        <v>0</v>
      </c>
      <c r="Z84" s="142">
        <v>0</v>
      </c>
      <c r="AA84" s="142">
        <v>0</v>
      </c>
      <c r="AB84" s="142">
        <v>0</v>
      </c>
      <c r="AC84" s="157">
        <v>0</v>
      </c>
      <c r="AD84" s="156">
        <v>0</v>
      </c>
      <c r="AE84" s="142">
        <v>0</v>
      </c>
      <c r="AF84" s="142">
        <v>24239.000479999999</v>
      </c>
      <c r="AG84" s="142">
        <v>49941.717829999994</v>
      </c>
      <c r="AH84" s="142">
        <v>0</v>
      </c>
      <c r="AI84" s="142">
        <v>0</v>
      </c>
      <c r="AJ84" s="157">
        <v>0</v>
      </c>
      <c r="AK84" s="156">
        <v>0</v>
      </c>
      <c r="AL84" s="142">
        <v>0</v>
      </c>
      <c r="AM84" s="142">
        <v>16316.499</v>
      </c>
      <c r="AN84" s="142">
        <v>0</v>
      </c>
      <c r="AO84" s="142">
        <v>0</v>
      </c>
      <c r="AP84" s="142">
        <v>0</v>
      </c>
      <c r="AQ84" s="157">
        <v>0</v>
      </c>
      <c r="AR84" s="156">
        <v>0</v>
      </c>
      <c r="AS84" s="142">
        <v>98327.77</v>
      </c>
      <c r="AT84" s="142">
        <v>71856.716349711496</v>
      </c>
      <c r="AU84" s="142">
        <v>90076.068543108253</v>
      </c>
      <c r="AV84" s="142">
        <v>30890.571975339699</v>
      </c>
      <c r="AW84" s="142">
        <v>0</v>
      </c>
      <c r="AX84" s="157">
        <v>0</v>
      </c>
      <c r="AY84" s="156">
        <v>0</v>
      </c>
      <c r="AZ84" s="142">
        <v>0</v>
      </c>
      <c r="BA84" s="142">
        <v>0</v>
      </c>
      <c r="BB84" s="142">
        <v>0</v>
      </c>
      <c r="BC84" s="142">
        <v>0</v>
      </c>
      <c r="BD84" s="142">
        <v>0</v>
      </c>
      <c r="BE84" s="157">
        <v>0</v>
      </c>
      <c r="BF84" s="156">
        <v>0</v>
      </c>
      <c r="BG84" s="142">
        <v>187144.30900000001</v>
      </c>
      <c r="BH84" s="142">
        <v>752304.49768728286</v>
      </c>
      <c r="BI84" s="142">
        <v>528121.72835368896</v>
      </c>
      <c r="BJ84" s="142">
        <v>133652.64934533968</v>
      </c>
      <c r="BK84" s="142">
        <v>32902.824999999997</v>
      </c>
      <c r="BL84" s="143">
        <v>0</v>
      </c>
      <c r="BM84" s="156">
        <f t="shared" si="13"/>
        <v>0</v>
      </c>
      <c r="BN84" s="142">
        <f t="shared" si="7"/>
        <v>187.14430900000002</v>
      </c>
      <c r="BO84" s="142">
        <f t="shared" si="8"/>
        <v>752.30449768728283</v>
      </c>
      <c r="BP84" s="142">
        <f t="shared" si="9"/>
        <v>528.12172835368892</v>
      </c>
      <c r="BQ84" s="142">
        <f t="shared" si="10"/>
        <v>133.65264934533968</v>
      </c>
      <c r="BR84" s="142">
        <f t="shared" si="11"/>
        <v>32.902825</v>
      </c>
      <c r="BS84" s="143">
        <f t="shared" si="12"/>
        <v>0</v>
      </c>
    </row>
    <row r="85" spans="1:71" x14ac:dyDescent="0.3">
      <c r="A85" s="185" t="s">
        <v>222</v>
      </c>
      <c r="B85" s="160">
        <v>0</v>
      </c>
      <c r="C85" s="155">
        <v>0</v>
      </c>
      <c r="D85" s="155">
        <v>0</v>
      </c>
      <c r="E85" s="155">
        <v>0</v>
      </c>
      <c r="F85" s="155">
        <v>0</v>
      </c>
      <c r="G85" s="155">
        <v>0</v>
      </c>
      <c r="H85" s="161">
        <v>0</v>
      </c>
      <c r="I85" s="160">
        <v>0</v>
      </c>
      <c r="J85" s="155">
        <v>15265.2</v>
      </c>
      <c r="K85" s="155">
        <v>0</v>
      </c>
      <c r="L85" s="155">
        <v>0</v>
      </c>
      <c r="M85" s="155">
        <v>0</v>
      </c>
      <c r="N85" s="155">
        <v>0</v>
      </c>
      <c r="O85" s="161">
        <v>0</v>
      </c>
      <c r="P85" s="160">
        <v>0</v>
      </c>
      <c r="Q85" s="155">
        <v>0</v>
      </c>
      <c r="R85" s="155">
        <v>4591.6499999999996</v>
      </c>
      <c r="S85" s="155">
        <v>0.3</v>
      </c>
      <c r="T85" s="155">
        <v>0</v>
      </c>
      <c r="U85" s="155">
        <v>0</v>
      </c>
      <c r="V85" s="161">
        <v>0</v>
      </c>
      <c r="W85" s="160">
        <v>0</v>
      </c>
      <c r="X85" s="155">
        <v>0</v>
      </c>
      <c r="Y85" s="155">
        <v>0</v>
      </c>
      <c r="Z85" s="155">
        <v>0</v>
      </c>
      <c r="AA85" s="155">
        <v>0</v>
      </c>
      <c r="AB85" s="155">
        <v>0</v>
      </c>
      <c r="AC85" s="161">
        <v>0</v>
      </c>
      <c r="AD85" s="160">
        <v>0</v>
      </c>
      <c r="AE85" s="155">
        <v>0</v>
      </c>
      <c r="AF85" s="155">
        <v>0</v>
      </c>
      <c r="AG85" s="155">
        <v>0</v>
      </c>
      <c r="AH85" s="155">
        <v>0</v>
      </c>
      <c r="AI85" s="155">
        <v>0</v>
      </c>
      <c r="AJ85" s="161">
        <v>0</v>
      </c>
      <c r="AK85" s="160">
        <v>0</v>
      </c>
      <c r="AL85" s="155">
        <v>0</v>
      </c>
      <c r="AM85" s="155">
        <v>0</v>
      </c>
      <c r="AN85" s="155">
        <v>2053.80593</v>
      </c>
      <c r="AO85" s="155">
        <v>0</v>
      </c>
      <c r="AP85" s="155">
        <v>0</v>
      </c>
      <c r="AQ85" s="161">
        <v>0</v>
      </c>
      <c r="AR85" s="160">
        <v>0</v>
      </c>
      <c r="AS85" s="155">
        <v>0</v>
      </c>
      <c r="AT85" s="155">
        <v>51.02</v>
      </c>
      <c r="AU85" s="155">
        <v>0</v>
      </c>
      <c r="AV85" s="155">
        <v>225.71</v>
      </c>
      <c r="AW85" s="155">
        <v>0</v>
      </c>
      <c r="AX85" s="161">
        <v>0</v>
      </c>
      <c r="AY85" s="160">
        <v>0</v>
      </c>
      <c r="AZ85" s="155">
        <v>0</v>
      </c>
      <c r="BA85" s="155">
        <v>0</v>
      </c>
      <c r="BB85" s="155">
        <v>0</v>
      </c>
      <c r="BC85" s="155">
        <v>0</v>
      </c>
      <c r="BD85" s="155">
        <v>0</v>
      </c>
      <c r="BE85" s="161">
        <v>0</v>
      </c>
      <c r="BF85" s="160">
        <v>0</v>
      </c>
      <c r="BG85" s="155">
        <v>15265.2</v>
      </c>
      <c r="BH85" s="155">
        <v>4642.67</v>
      </c>
      <c r="BI85" s="155">
        <v>2054.1059300000002</v>
      </c>
      <c r="BJ85" s="155">
        <v>225.71</v>
      </c>
      <c r="BK85" s="155">
        <v>0</v>
      </c>
      <c r="BL85" s="186">
        <v>0</v>
      </c>
      <c r="BM85" s="160">
        <f t="shared" si="13"/>
        <v>0</v>
      </c>
      <c r="BN85" s="155">
        <f t="shared" si="7"/>
        <v>15.2652</v>
      </c>
      <c r="BO85" s="155">
        <f t="shared" si="8"/>
        <v>4.6426699999999999</v>
      </c>
      <c r="BP85" s="155">
        <f t="shared" si="9"/>
        <v>2.05410593</v>
      </c>
      <c r="BQ85" s="155">
        <f t="shared" si="10"/>
        <v>0.22571000000000002</v>
      </c>
      <c r="BR85" s="155">
        <f t="shared" si="11"/>
        <v>0</v>
      </c>
      <c r="BS85" s="186">
        <f t="shared" si="12"/>
        <v>0</v>
      </c>
    </row>
    <row r="86" spans="1:71" x14ac:dyDescent="0.3">
      <c r="A86" s="184" t="s">
        <v>292</v>
      </c>
      <c r="B86" s="156">
        <v>0</v>
      </c>
      <c r="C86" s="142">
        <v>0</v>
      </c>
      <c r="D86" s="142">
        <v>0</v>
      </c>
      <c r="E86" s="142">
        <v>0</v>
      </c>
      <c r="F86" s="142">
        <v>0</v>
      </c>
      <c r="G86" s="142">
        <v>0</v>
      </c>
      <c r="H86" s="157">
        <v>0</v>
      </c>
      <c r="I86" s="156">
        <v>0</v>
      </c>
      <c r="J86" s="142">
        <v>0</v>
      </c>
      <c r="K86" s="142">
        <v>0</v>
      </c>
      <c r="L86" s="142">
        <v>0</v>
      </c>
      <c r="M86" s="142">
        <v>0</v>
      </c>
      <c r="N86" s="142">
        <v>0</v>
      </c>
      <c r="O86" s="157">
        <v>0</v>
      </c>
      <c r="P86" s="156">
        <v>0</v>
      </c>
      <c r="Q86" s="142">
        <v>0</v>
      </c>
      <c r="R86" s="142">
        <v>0</v>
      </c>
      <c r="S86" s="142">
        <v>0</v>
      </c>
      <c r="T86" s="142">
        <v>0</v>
      </c>
      <c r="U86" s="142">
        <v>0</v>
      </c>
      <c r="V86" s="157">
        <v>0</v>
      </c>
      <c r="W86" s="156">
        <v>0</v>
      </c>
      <c r="X86" s="142">
        <v>0</v>
      </c>
      <c r="Y86" s="142">
        <v>0</v>
      </c>
      <c r="Z86" s="142">
        <v>0</v>
      </c>
      <c r="AA86" s="142">
        <v>0</v>
      </c>
      <c r="AB86" s="142">
        <v>0</v>
      </c>
      <c r="AC86" s="157">
        <v>0</v>
      </c>
      <c r="AD86" s="156">
        <v>0</v>
      </c>
      <c r="AE86" s="142">
        <v>0</v>
      </c>
      <c r="AF86" s="142">
        <v>0</v>
      </c>
      <c r="AG86" s="142">
        <v>0</v>
      </c>
      <c r="AH86" s="142">
        <v>0</v>
      </c>
      <c r="AI86" s="142">
        <v>0</v>
      </c>
      <c r="AJ86" s="157">
        <v>0</v>
      </c>
      <c r="AK86" s="156">
        <v>0</v>
      </c>
      <c r="AL86" s="142">
        <v>0</v>
      </c>
      <c r="AM86" s="142">
        <v>0</v>
      </c>
      <c r="AN86" s="142">
        <v>0</v>
      </c>
      <c r="AO86" s="142">
        <v>0</v>
      </c>
      <c r="AP86" s="142">
        <v>0</v>
      </c>
      <c r="AQ86" s="157">
        <v>0</v>
      </c>
      <c r="AR86" s="156">
        <v>0</v>
      </c>
      <c r="AS86" s="142">
        <v>0</v>
      </c>
      <c r="AT86" s="142">
        <v>0</v>
      </c>
      <c r="AU86" s="142">
        <v>0</v>
      </c>
      <c r="AV86" s="142">
        <v>6</v>
      </c>
      <c r="AW86" s="142">
        <v>0</v>
      </c>
      <c r="AX86" s="157">
        <v>0</v>
      </c>
      <c r="AY86" s="156">
        <v>0</v>
      </c>
      <c r="AZ86" s="142">
        <v>0</v>
      </c>
      <c r="BA86" s="142">
        <v>0</v>
      </c>
      <c r="BB86" s="142">
        <v>0</v>
      </c>
      <c r="BC86" s="142">
        <v>0</v>
      </c>
      <c r="BD86" s="142">
        <v>0</v>
      </c>
      <c r="BE86" s="157">
        <v>0</v>
      </c>
      <c r="BF86" s="156">
        <v>0</v>
      </c>
      <c r="BG86" s="142">
        <v>0</v>
      </c>
      <c r="BH86" s="142">
        <v>0</v>
      </c>
      <c r="BI86" s="142">
        <v>0</v>
      </c>
      <c r="BJ86" s="142">
        <v>6</v>
      </c>
      <c r="BK86" s="142">
        <v>0</v>
      </c>
      <c r="BL86" s="143">
        <v>0</v>
      </c>
      <c r="BM86" s="156">
        <f t="shared" si="13"/>
        <v>0</v>
      </c>
      <c r="BN86" s="142">
        <f t="shared" si="7"/>
        <v>0</v>
      </c>
      <c r="BO86" s="142">
        <f t="shared" si="8"/>
        <v>0</v>
      </c>
      <c r="BP86" s="142">
        <f t="shared" si="9"/>
        <v>0</v>
      </c>
      <c r="BQ86" s="142">
        <f t="shared" si="10"/>
        <v>6.0000000000000001E-3</v>
      </c>
      <c r="BR86" s="142">
        <f t="shared" si="11"/>
        <v>0</v>
      </c>
      <c r="BS86" s="143">
        <f t="shared" si="12"/>
        <v>0</v>
      </c>
    </row>
    <row r="87" spans="1:71" x14ac:dyDescent="0.3">
      <c r="A87" s="185" t="s">
        <v>223</v>
      </c>
      <c r="B87" s="160">
        <v>0</v>
      </c>
      <c r="C87" s="155">
        <v>0</v>
      </c>
      <c r="D87" s="155">
        <v>0</v>
      </c>
      <c r="E87" s="155">
        <v>0</v>
      </c>
      <c r="F87" s="155">
        <v>0</v>
      </c>
      <c r="G87" s="155">
        <v>0</v>
      </c>
      <c r="H87" s="161">
        <v>0</v>
      </c>
      <c r="I87" s="160">
        <v>0</v>
      </c>
      <c r="J87" s="155">
        <v>0</v>
      </c>
      <c r="K87" s="155">
        <v>0</v>
      </c>
      <c r="L87" s="155">
        <v>0</v>
      </c>
      <c r="M87" s="155">
        <v>0</v>
      </c>
      <c r="N87" s="155">
        <v>0</v>
      </c>
      <c r="O87" s="161">
        <v>0</v>
      </c>
      <c r="P87" s="160">
        <v>0</v>
      </c>
      <c r="Q87" s="155">
        <v>0</v>
      </c>
      <c r="R87" s="155">
        <v>781.6240881383419</v>
      </c>
      <c r="S87" s="155">
        <v>374.55559745550158</v>
      </c>
      <c r="T87" s="155">
        <v>0</v>
      </c>
      <c r="U87" s="155">
        <v>0</v>
      </c>
      <c r="V87" s="161">
        <v>0</v>
      </c>
      <c r="W87" s="160">
        <v>0</v>
      </c>
      <c r="X87" s="155">
        <v>0</v>
      </c>
      <c r="Y87" s="155">
        <v>0</v>
      </c>
      <c r="Z87" s="155">
        <v>0</v>
      </c>
      <c r="AA87" s="155">
        <v>0</v>
      </c>
      <c r="AB87" s="155">
        <v>0</v>
      </c>
      <c r="AC87" s="161">
        <v>0</v>
      </c>
      <c r="AD87" s="160">
        <v>0</v>
      </c>
      <c r="AE87" s="155">
        <v>0</v>
      </c>
      <c r="AF87" s="155">
        <v>0</v>
      </c>
      <c r="AG87" s="155">
        <v>0</v>
      </c>
      <c r="AH87" s="155">
        <v>0</v>
      </c>
      <c r="AI87" s="155">
        <v>0</v>
      </c>
      <c r="AJ87" s="161">
        <v>0</v>
      </c>
      <c r="AK87" s="160">
        <v>0</v>
      </c>
      <c r="AL87" s="155">
        <v>0</v>
      </c>
      <c r="AM87" s="155">
        <v>0</v>
      </c>
      <c r="AN87" s="155">
        <v>0</v>
      </c>
      <c r="AO87" s="155">
        <v>0</v>
      </c>
      <c r="AP87" s="155">
        <v>0</v>
      </c>
      <c r="AQ87" s="161">
        <v>0</v>
      </c>
      <c r="AR87" s="160">
        <v>0</v>
      </c>
      <c r="AS87" s="155">
        <v>0</v>
      </c>
      <c r="AT87" s="155">
        <v>92.17</v>
      </c>
      <c r="AU87" s="155">
        <v>720.34</v>
      </c>
      <c r="AV87" s="155">
        <v>0</v>
      </c>
      <c r="AW87" s="155">
        <v>0</v>
      </c>
      <c r="AX87" s="161">
        <v>0</v>
      </c>
      <c r="AY87" s="160">
        <v>0</v>
      </c>
      <c r="AZ87" s="155">
        <v>0</v>
      </c>
      <c r="BA87" s="155">
        <v>0</v>
      </c>
      <c r="BB87" s="155">
        <v>0</v>
      </c>
      <c r="BC87" s="155">
        <v>0</v>
      </c>
      <c r="BD87" s="155">
        <v>0</v>
      </c>
      <c r="BE87" s="161">
        <v>0</v>
      </c>
      <c r="BF87" s="160">
        <v>0</v>
      </c>
      <c r="BG87" s="155">
        <v>0</v>
      </c>
      <c r="BH87" s="155">
        <v>873.79408813834186</v>
      </c>
      <c r="BI87" s="155">
        <v>1094.8955974555015</v>
      </c>
      <c r="BJ87" s="155">
        <v>0</v>
      </c>
      <c r="BK87" s="155">
        <v>0</v>
      </c>
      <c r="BL87" s="186">
        <v>0</v>
      </c>
      <c r="BM87" s="160">
        <f t="shared" si="13"/>
        <v>0</v>
      </c>
      <c r="BN87" s="155">
        <f t="shared" si="7"/>
        <v>0</v>
      </c>
      <c r="BO87" s="155">
        <f t="shared" si="8"/>
        <v>0.87379408813834192</v>
      </c>
      <c r="BP87" s="155">
        <f t="shared" si="9"/>
        <v>1.0948955974555015</v>
      </c>
      <c r="BQ87" s="155">
        <f t="shared" si="10"/>
        <v>0</v>
      </c>
      <c r="BR87" s="155">
        <f t="shared" si="11"/>
        <v>0</v>
      </c>
      <c r="BS87" s="186">
        <f t="shared" si="12"/>
        <v>0</v>
      </c>
    </row>
    <row r="88" spans="1:71" x14ac:dyDescent="0.3">
      <c r="A88" s="184" t="s">
        <v>293</v>
      </c>
      <c r="B88" s="156">
        <v>0</v>
      </c>
      <c r="C88" s="142">
        <v>0</v>
      </c>
      <c r="D88" s="142">
        <v>0</v>
      </c>
      <c r="E88" s="142">
        <v>0</v>
      </c>
      <c r="F88" s="142">
        <v>0</v>
      </c>
      <c r="G88" s="142">
        <v>0</v>
      </c>
      <c r="H88" s="157">
        <v>0</v>
      </c>
      <c r="I88" s="156">
        <v>0</v>
      </c>
      <c r="J88" s="142">
        <v>0</v>
      </c>
      <c r="K88" s="142">
        <v>0</v>
      </c>
      <c r="L88" s="142">
        <v>0</v>
      </c>
      <c r="M88" s="142">
        <v>0</v>
      </c>
      <c r="N88" s="142">
        <v>0</v>
      </c>
      <c r="O88" s="157">
        <v>0</v>
      </c>
      <c r="P88" s="156">
        <v>0</v>
      </c>
      <c r="Q88" s="142">
        <v>0</v>
      </c>
      <c r="R88" s="142">
        <v>0</v>
      </c>
      <c r="S88" s="142">
        <v>0</v>
      </c>
      <c r="T88" s="142">
        <v>0</v>
      </c>
      <c r="U88" s="142">
        <v>0</v>
      </c>
      <c r="V88" s="157">
        <v>0</v>
      </c>
      <c r="W88" s="156">
        <v>0</v>
      </c>
      <c r="X88" s="142">
        <v>0</v>
      </c>
      <c r="Y88" s="142">
        <v>0</v>
      </c>
      <c r="Z88" s="142">
        <v>0</v>
      </c>
      <c r="AA88" s="142">
        <v>0</v>
      </c>
      <c r="AB88" s="142">
        <v>0</v>
      </c>
      <c r="AC88" s="157">
        <v>0</v>
      </c>
      <c r="AD88" s="156">
        <v>0</v>
      </c>
      <c r="AE88" s="142">
        <v>0</v>
      </c>
      <c r="AF88" s="142">
        <v>0</v>
      </c>
      <c r="AG88" s="142">
        <v>0</v>
      </c>
      <c r="AH88" s="142">
        <v>0</v>
      </c>
      <c r="AI88" s="142">
        <v>0</v>
      </c>
      <c r="AJ88" s="157">
        <v>0</v>
      </c>
      <c r="AK88" s="156">
        <v>0</v>
      </c>
      <c r="AL88" s="142">
        <v>0</v>
      </c>
      <c r="AM88" s="142">
        <v>0</v>
      </c>
      <c r="AN88" s="142">
        <v>0</v>
      </c>
      <c r="AO88" s="142">
        <v>0</v>
      </c>
      <c r="AP88" s="142">
        <v>0</v>
      </c>
      <c r="AQ88" s="157">
        <v>0</v>
      </c>
      <c r="AR88" s="156">
        <v>0</v>
      </c>
      <c r="AS88" s="142">
        <v>0</v>
      </c>
      <c r="AT88" s="142">
        <v>17.64</v>
      </c>
      <c r="AU88" s="142">
        <v>0</v>
      </c>
      <c r="AV88" s="142">
        <v>0</v>
      </c>
      <c r="AW88" s="142">
        <v>0</v>
      </c>
      <c r="AX88" s="157">
        <v>0</v>
      </c>
      <c r="AY88" s="156">
        <v>0</v>
      </c>
      <c r="AZ88" s="142">
        <v>0</v>
      </c>
      <c r="BA88" s="142">
        <v>0</v>
      </c>
      <c r="BB88" s="142">
        <v>0</v>
      </c>
      <c r="BC88" s="142">
        <v>0</v>
      </c>
      <c r="BD88" s="142">
        <v>0</v>
      </c>
      <c r="BE88" s="157">
        <v>0</v>
      </c>
      <c r="BF88" s="156">
        <v>0</v>
      </c>
      <c r="BG88" s="142">
        <v>0</v>
      </c>
      <c r="BH88" s="142">
        <v>17.64</v>
      </c>
      <c r="BI88" s="142">
        <v>0</v>
      </c>
      <c r="BJ88" s="142">
        <v>0</v>
      </c>
      <c r="BK88" s="142">
        <v>0</v>
      </c>
      <c r="BL88" s="143">
        <v>0</v>
      </c>
      <c r="BM88" s="156">
        <f t="shared" si="13"/>
        <v>0</v>
      </c>
      <c r="BN88" s="142">
        <f t="shared" si="7"/>
        <v>0</v>
      </c>
      <c r="BO88" s="142">
        <f t="shared" si="8"/>
        <v>1.7639999999999999E-2</v>
      </c>
      <c r="BP88" s="142">
        <f t="shared" si="9"/>
        <v>0</v>
      </c>
      <c r="BQ88" s="142">
        <f t="shared" si="10"/>
        <v>0</v>
      </c>
      <c r="BR88" s="142">
        <f t="shared" si="11"/>
        <v>0</v>
      </c>
      <c r="BS88" s="143">
        <f t="shared" si="12"/>
        <v>0</v>
      </c>
    </row>
    <row r="89" spans="1:71" x14ac:dyDescent="0.3">
      <c r="A89" s="185" t="s">
        <v>224</v>
      </c>
      <c r="B89" s="160">
        <v>0</v>
      </c>
      <c r="C89" s="155">
        <v>0</v>
      </c>
      <c r="D89" s="155">
        <v>0</v>
      </c>
      <c r="E89" s="155">
        <v>0</v>
      </c>
      <c r="F89" s="155">
        <v>0</v>
      </c>
      <c r="G89" s="155">
        <v>0</v>
      </c>
      <c r="H89" s="161">
        <v>0</v>
      </c>
      <c r="I89" s="160">
        <v>0</v>
      </c>
      <c r="J89" s="155">
        <v>0</v>
      </c>
      <c r="K89" s="155">
        <v>0</v>
      </c>
      <c r="L89" s="155">
        <v>0</v>
      </c>
      <c r="M89" s="155">
        <v>0</v>
      </c>
      <c r="N89" s="155">
        <v>0</v>
      </c>
      <c r="O89" s="161">
        <v>0</v>
      </c>
      <c r="P89" s="160">
        <v>0</v>
      </c>
      <c r="Q89" s="155">
        <v>0</v>
      </c>
      <c r="R89" s="155">
        <v>12.492000024795534</v>
      </c>
      <c r="S89" s="155">
        <v>0</v>
      </c>
      <c r="T89" s="155">
        <v>302.67</v>
      </c>
      <c r="U89" s="155">
        <v>0</v>
      </c>
      <c r="V89" s="161">
        <v>0</v>
      </c>
      <c r="W89" s="160">
        <v>0</v>
      </c>
      <c r="X89" s="155">
        <v>0</v>
      </c>
      <c r="Y89" s="155">
        <v>0</v>
      </c>
      <c r="Z89" s="155">
        <v>0</v>
      </c>
      <c r="AA89" s="155">
        <v>0</v>
      </c>
      <c r="AB89" s="155">
        <v>0</v>
      </c>
      <c r="AC89" s="161">
        <v>0</v>
      </c>
      <c r="AD89" s="160">
        <v>0</v>
      </c>
      <c r="AE89" s="155">
        <v>0</v>
      </c>
      <c r="AF89" s="155">
        <v>0</v>
      </c>
      <c r="AG89" s="155">
        <v>0</v>
      </c>
      <c r="AH89" s="155">
        <v>0</v>
      </c>
      <c r="AI89" s="155">
        <v>0</v>
      </c>
      <c r="AJ89" s="161">
        <v>0</v>
      </c>
      <c r="AK89" s="160">
        <v>0</v>
      </c>
      <c r="AL89" s="155">
        <v>0</v>
      </c>
      <c r="AM89" s="155">
        <v>0</v>
      </c>
      <c r="AN89" s="155">
        <v>0</v>
      </c>
      <c r="AO89" s="155">
        <v>0</v>
      </c>
      <c r="AP89" s="155">
        <v>0</v>
      </c>
      <c r="AQ89" s="161">
        <v>0</v>
      </c>
      <c r="AR89" s="160">
        <v>0</v>
      </c>
      <c r="AS89" s="155">
        <v>0</v>
      </c>
      <c r="AT89" s="155">
        <v>0</v>
      </c>
      <c r="AU89" s="155">
        <v>0</v>
      </c>
      <c r="AV89" s="155">
        <v>220.42141000000004</v>
      </c>
      <c r="AW89" s="155">
        <v>0</v>
      </c>
      <c r="AX89" s="161">
        <v>0</v>
      </c>
      <c r="AY89" s="160">
        <v>0</v>
      </c>
      <c r="AZ89" s="155">
        <v>0</v>
      </c>
      <c r="BA89" s="155">
        <v>0</v>
      </c>
      <c r="BB89" s="155">
        <v>0</v>
      </c>
      <c r="BC89" s="155">
        <v>0</v>
      </c>
      <c r="BD89" s="155">
        <v>0</v>
      </c>
      <c r="BE89" s="161">
        <v>0</v>
      </c>
      <c r="BF89" s="160">
        <v>0</v>
      </c>
      <c r="BG89" s="155">
        <v>0</v>
      </c>
      <c r="BH89" s="155">
        <v>12.492000024795534</v>
      </c>
      <c r="BI89" s="155">
        <v>0</v>
      </c>
      <c r="BJ89" s="155">
        <v>523.09141</v>
      </c>
      <c r="BK89" s="155">
        <v>0</v>
      </c>
      <c r="BL89" s="186">
        <v>0</v>
      </c>
      <c r="BM89" s="160">
        <f t="shared" si="13"/>
        <v>0</v>
      </c>
      <c r="BN89" s="155">
        <f t="shared" si="7"/>
        <v>0</v>
      </c>
      <c r="BO89" s="155">
        <f t="shared" si="8"/>
        <v>1.2492000024795533E-2</v>
      </c>
      <c r="BP89" s="155">
        <f t="shared" si="9"/>
        <v>0</v>
      </c>
      <c r="BQ89" s="155">
        <f t="shared" si="10"/>
        <v>0.52309141000000003</v>
      </c>
      <c r="BR89" s="155">
        <f t="shared" si="11"/>
        <v>0</v>
      </c>
      <c r="BS89" s="186">
        <f t="shared" si="12"/>
        <v>0</v>
      </c>
    </row>
    <row r="90" spans="1:71" x14ac:dyDescent="0.3">
      <c r="A90" s="184" t="s">
        <v>225</v>
      </c>
      <c r="B90" s="156">
        <v>0</v>
      </c>
      <c r="C90" s="142">
        <v>0</v>
      </c>
      <c r="D90" s="142">
        <v>0</v>
      </c>
      <c r="E90" s="142">
        <v>0</v>
      </c>
      <c r="F90" s="142">
        <v>0</v>
      </c>
      <c r="G90" s="142">
        <v>0</v>
      </c>
      <c r="H90" s="157">
        <v>0</v>
      </c>
      <c r="I90" s="156">
        <v>0</v>
      </c>
      <c r="J90" s="142">
        <v>929.904</v>
      </c>
      <c r="K90" s="142">
        <v>0</v>
      </c>
      <c r="L90" s="142">
        <v>0</v>
      </c>
      <c r="M90" s="142">
        <v>0</v>
      </c>
      <c r="N90" s="142">
        <v>0</v>
      </c>
      <c r="O90" s="157">
        <v>0</v>
      </c>
      <c r="P90" s="156">
        <v>0</v>
      </c>
      <c r="Q90" s="142">
        <v>0</v>
      </c>
      <c r="R90" s="142">
        <v>756.43299999999999</v>
      </c>
      <c r="S90" s="142">
        <v>5.2456000000000005</v>
      </c>
      <c r="T90" s="142">
        <v>174.18068</v>
      </c>
      <c r="U90" s="142">
        <v>0</v>
      </c>
      <c r="V90" s="157">
        <v>0</v>
      </c>
      <c r="W90" s="156">
        <v>0</v>
      </c>
      <c r="X90" s="142">
        <v>0</v>
      </c>
      <c r="Y90" s="142">
        <v>0</v>
      </c>
      <c r="Z90" s="142">
        <v>0</v>
      </c>
      <c r="AA90" s="142">
        <v>0</v>
      </c>
      <c r="AB90" s="142">
        <v>0</v>
      </c>
      <c r="AC90" s="157">
        <v>0</v>
      </c>
      <c r="AD90" s="156">
        <v>0</v>
      </c>
      <c r="AE90" s="142">
        <v>0</v>
      </c>
      <c r="AF90" s="142">
        <v>93830.76002999999</v>
      </c>
      <c r="AG90" s="142">
        <v>33794</v>
      </c>
      <c r="AH90" s="142">
        <v>0</v>
      </c>
      <c r="AI90" s="142">
        <v>0</v>
      </c>
      <c r="AJ90" s="157">
        <v>0</v>
      </c>
      <c r="AK90" s="156">
        <v>0</v>
      </c>
      <c r="AL90" s="142">
        <v>0</v>
      </c>
      <c r="AM90" s="142">
        <v>11.189</v>
      </c>
      <c r="AN90" s="142">
        <v>0</v>
      </c>
      <c r="AO90" s="142">
        <v>0</v>
      </c>
      <c r="AP90" s="142">
        <v>0</v>
      </c>
      <c r="AQ90" s="157">
        <v>0</v>
      </c>
      <c r="AR90" s="156">
        <v>0</v>
      </c>
      <c r="AS90" s="142">
        <v>5760.64</v>
      </c>
      <c r="AT90" s="142">
        <v>94121.549721379997</v>
      </c>
      <c r="AU90" s="142">
        <v>197991.61883067776</v>
      </c>
      <c r="AV90" s="142">
        <v>110815.0628859112</v>
      </c>
      <c r="AW90" s="142">
        <v>0</v>
      </c>
      <c r="AX90" s="157">
        <v>0</v>
      </c>
      <c r="AY90" s="156">
        <v>0</v>
      </c>
      <c r="AZ90" s="142">
        <v>0</v>
      </c>
      <c r="BA90" s="142">
        <v>0</v>
      </c>
      <c r="BB90" s="142">
        <v>0</v>
      </c>
      <c r="BC90" s="142">
        <v>0</v>
      </c>
      <c r="BD90" s="142">
        <v>0</v>
      </c>
      <c r="BE90" s="157">
        <v>0</v>
      </c>
      <c r="BF90" s="156">
        <v>0</v>
      </c>
      <c r="BG90" s="142">
        <v>6690.5439999999999</v>
      </c>
      <c r="BH90" s="142">
        <v>188719.93175137998</v>
      </c>
      <c r="BI90" s="142">
        <v>231790.86443067776</v>
      </c>
      <c r="BJ90" s="142">
        <v>110989.24356591121</v>
      </c>
      <c r="BK90" s="142">
        <v>0</v>
      </c>
      <c r="BL90" s="143">
        <v>0</v>
      </c>
      <c r="BM90" s="156">
        <f t="shared" si="13"/>
        <v>0</v>
      </c>
      <c r="BN90" s="142">
        <f t="shared" si="7"/>
        <v>6.690544</v>
      </c>
      <c r="BO90" s="142">
        <f t="shared" si="8"/>
        <v>188.71993175137999</v>
      </c>
      <c r="BP90" s="142">
        <f t="shared" si="9"/>
        <v>231.79086443067774</v>
      </c>
      <c r="BQ90" s="142">
        <f t="shared" si="10"/>
        <v>110.98924356591121</v>
      </c>
      <c r="BR90" s="142">
        <f t="shared" si="11"/>
        <v>0</v>
      </c>
      <c r="BS90" s="143">
        <f t="shared" si="12"/>
        <v>0</v>
      </c>
    </row>
    <row r="91" spans="1:71" x14ac:dyDescent="0.3">
      <c r="A91" s="185" t="s">
        <v>226</v>
      </c>
      <c r="B91" s="160">
        <v>0</v>
      </c>
      <c r="C91" s="155">
        <v>0</v>
      </c>
      <c r="D91" s="155">
        <v>0</v>
      </c>
      <c r="E91" s="155">
        <v>0</v>
      </c>
      <c r="F91" s="155">
        <v>0</v>
      </c>
      <c r="G91" s="155">
        <v>0</v>
      </c>
      <c r="H91" s="161">
        <v>0</v>
      </c>
      <c r="I91" s="160">
        <v>0</v>
      </c>
      <c r="J91" s="155">
        <v>0</v>
      </c>
      <c r="K91" s="155">
        <v>0</v>
      </c>
      <c r="L91" s="155">
        <v>0</v>
      </c>
      <c r="M91" s="155">
        <v>0</v>
      </c>
      <c r="N91" s="155">
        <v>0</v>
      </c>
      <c r="O91" s="161">
        <v>0</v>
      </c>
      <c r="P91" s="160">
        <v>0</v>
      </c>
      <c r="Q91" s="155">
        <v>0</v>
      </c>
      <c r="R91" s="155">
        <v>289.52190589904785</v>
      </c>
      <c r="S91" s="155">
        <v>0</v>
      </c>
      <c r="T91" s="155">
        <v>0</v>
      </c>
      <c r="U91" s="155">
        <v>0</v>
      </c>
      <c r="V91" s="161">
        <v>0</v>
      </c>
      <c r="W91" s="160">
        <v>0</v>
      </c>
      <c r="X91" s="155">
        <v>0</v>
      </c>
      <c r="Y91" s="155">
        <v>0</v>
      </c>
      <c r="Z91" s="155">
        <v>0</v>
      </c>
      <c r="AA91" s="155">
        <v>0</v>
      </c>
      <c r="AB91" s="155">
        <v>0</v>
      </c>
      <c r="AC91" s="161">
        <v>0</v>
      </c>
      <c r="AD91" s="160">
        <v>0</v>
      </c>
      <c r="AE91" s="155">
        <v>0</v>
      </c>
      <c r="AF91" s="155">
        <v>0</v>
      </c>
      <c r="AG91" s="155">
        <v>0</v>
      </c>
      <c r="AH91" s="155">
        <v>0</v>
      </c>
      <c r="AI91" s="155">
        <v>0</v>
      </c>
      <c r="AJ91" s="161">
        <v>0</v>
      </c>
      <c r="AK91" s="160">
        <v>0</v>
      </c>
      <c r="AL91" s="155">
        <v>0</v>
      </c>
      <c r="AM91" s="155">
        <v>0</v>
      </c>
      <c r="AN91" s="155">
        <v>0</v>
      </c>
      <c r="AO91" s="155">
        <v>0</v>
      </c>
      <c r="AP91" s="155">
        <v>0</v>
      </c>
      <c r="AQ91" s="161">
        <v>0</v>
      </c>
      <c r="AR91" s="160">
        <v>0</v>
      </c>
      <c r="AS91" s="155">
        <v>0</v>
      </c>
      <c r="AT91" s="155">
        <v>0</v>
      </c>
      <c r="AU91" s="155">
        <v>0</v>
      </c>
      <c r="AV91" s="155">
        <v>3</v>
      </c>
      <c r="AW91" s="155">
        <v>0</v>
      </c>
      <c r="AX91" s="161">
        <v>0</v>
      </c>
      <c r="AY91" s="160">
        <v>0</v>
      </c>
      <c r="AZ91" s="155">
        <v>0</v>
      </c>
      <c r="BA91" s="155">
        <v>0</v>
      </c>
      <c r="BB91" s="155">
        <v>0</v>
      </c>
      <c r="BC91" s="155">
        <v>0</v>
      </c>
      <c r="BD91" s="155">
        <v>0</v>
      </c>
      <c r="BE91" s="161">
        <v>0</v>
      </c>
      <c r="BF91" s="160">
        <v>0</v>
      </c>
      <c r="BG91" s="155">
        <v>0</v>
      </c>
      <c r="BH91" s="155">
        <v>289.52190589904785</v>
      </c>
      <c r="BI91" s="155">
        <v>0</v>
      </c>
      <c r="BJ91" s="155">
        <v>3</v>
      </c>
      <c r="BK91" s="155">
        <v>0</v>
      </c>
      <c r="BL91" s="186">
        <v>0</v>
      </c>
      <c r="BM91" s="160">
        <f t="shared" si="13"/>
        <v>0</v>
      </c>
      <c r="BN91" s="155">
        <f t="shared" si="7"/>
        <v>0</v>
      </c>
      <c r="BO91" s="155">
        <f t="shared" si="8"/>
        <v>0.28952190589904786</v>
      </c>
      <c r="BP91" s="155">
        <f t="shared" si="9"/>
        <v>0</v>
      </c>
      <c r="BQ91" s="155">
        <f t="shared" si="10"/>
        <v>3.0000000000000001E-3</v>
      </c>
      <c r="BR91" s="155">
        <f t="shared" si="11"/>
        <v>0</v>
      </c>
      <c r="BS91" s="186">
        <f t="shared" si="12"/>
        <v>0</v>
      </c>
    </row>
    <row r="92" spans="1:71" x14ac:dyDescent="0.3">
      <c r="A92" s="184" t="s">
        <v>227</v>
      </c>
      <c r="B92" s="156">
        <v>0</v>
      </c>
      <c r="C92" s="142">
        <v>0</v>
      </c>
      <c r="D92" s="142">
        <v>0</v>
      </c>
      <c r="E92" s="142">
        <v>0</v>
      </c>
      <c r="F92" s="142">
        <v>0</v>
      </c>
      <c r="G92" s="142">
        <v>0</v>
      </c>
      <c r="H92" s="157">
        <v>0</v>
      </c>
      <c r="I92" s="156">
        <v>0</v>
      </c>
      <c r="J92" s="142">
        <v>0</v>
      </c>
      <c r="K92" s="142">
        <v>0</v>
      </c>
      <c r="L92" s="142">
        <v>0</v>
      </c>
      <c r="M92" s="142">
        <v>0</v>
      </c>
      <c r="N92" s="142">
        <v>0</v>
      </c>
      <c r="O92" s="157">
        <v>0</v>
      </c>
      <c r="P92" s="156">
        <v>0</v>
      </c>
      <c r="Q92" s="142">
        <v>0</v>
      </c>
      <c r="R92" s="142">
        <v>894.09</v>
      </c>
      <c r="S92" s="142">
        <v>0</v>
      </c>
      <c r="T92" s="142">
        <v>0</v>
      </c>
      <c r="U92" s="142">
        <v>0</v>
      </c>
      <c r="V92" s="157">
        <v>0</v>
      </c>
      <c r="W92" s="156">
        <v>0</v>
      </c>
      <c r="X92" s="142">
        <v>0</v>
      </c>
      <c r="Y92" s="142">
        <v>0</v>
      </c>
      <c r="Z92" s="142">
        <v>0</v>
      </c>
      <c r="AA92" s="142">
        <v>0</v>
      </c>
      <c r="AB92" s="142">
        <v>0</v>
      </c>
      <c r="AC92" s="157">
        <v>0</v>
      </c>
      <c r="AD92" s="156">
        <v>0</v>
      </c>
      <c r="AE92" s="142">
        <v>0</v>
      </c>
      <c r="AF92" s="142">
        <v>0</v>
      </c>
      <c r="AG92" s="142">
        <v>0</v>
      </c>
      <c r="AH92" s="142">
        <v>0</v>
      </c>
      <c r="AI92" s="142">
        <v>0</v>
      </c>
      <c r="AJ92" s="157">
        <v>0</v>
      </c>
      <c r="AK92" s="156">
        <v>0</v>
      </c>
      <c r="AL92" s="142">
        <v>0</v>
      </c>
      <c r="AM92" s="142">
        <v>0</v>
      </c>
      <c r="AN92" s="142">
        <v>0</v>
      </c>
      <c r="AO92" s="142">
        <v>0</v>
      </c>
      <c r="AP92" s="142">
        <v>0</v>
      </c>
      <c r="AQ92" s="157">
        <v>0</v>
      </c>
      <c r="AR92" s="156">
        <v>0</v>
      </c>
      <c r="AS92" s="142">
        <v>0</v>
      </c>
      <c r="AT92" s="142">
        <v>0</v>
      </c>
      <c r="AU92" s="142">
        <v>0</v>
      </c>
      <c r="AV92" s="142">
        <v>0</v>
      </c>
      <c r="AW92" s="142">
        <v>0</v>
      </c>
      <c r="AX92" s="157">
        <v>0</v>
      </c>
      <c r="AY92" s="156">
        <v>0</v>
      </c>
      <c r="AZ92" s="142">
        <v>0</v>
      </c>
      <c r="BA92" s="142">
        <v>0</v>
      </c>
      <c r="BB92" s="142">
        <v>0</v>
      </c>
      <c r="BC92" s="142">
        <v>0</v>
      </c>
      <c r="BD92" s="142">
        <v>0</v>
      </c>
      <c r="BE92" s="157">
        <v>0</v>
      </c>
      <c r="BF92" s="156">
        <v>0</v>
      </c>
      <c r="BG92" s="142">
        <v>0</v>
      </c>
      <c r="BH92" s="142">
        <v>894.09</v>
      </c>
      <c r="BI92" s="142">
        <v>0</v>
      </c>
      <c r="BJ92" s="142">
        <v>0</v>
      </c>
      <c r="BK92" s="142">
        <v>0</v>
      </c>
      <c r="BL92" s="143">
        <v>0</v>
      </c>
      <c r="BM92" s="156">
        <f t="shared" si="13"/>
        <v>0</v>
      </c>
      <c r="BN92" s="142">
        <f t="shared" si="7"/>
        <v>0</v>
      </c>
      <c r="BO92" s="142">
        <f t="shared" si="8"/>
        <v>0.89409000000000005</v>
      </c>
      <c r="BP92" s="142">
        <f t="shared" si="9"/>
        <v>0</v>
      </c>
      <c r="BQ92" s="142">
        <f t="shared" si="10"/>
        <v>0</v>
      </c>
      <c r="BR92" s="142">
        <f t="shared" si="11"/>
        <v>0</v>
      </c>
      <c r="BS92" s="143">
        <f t="shared" si="12"/>
        <v>0</v>
      </c>
    </row>
    <row r="93" spans="1:71" x14ac:dyDescent="0.3">
      <c r="A93" s="185" t="s">
        <v>228</v>
      </c>
      <c r="B93" s="160">
        <v>0</v>
      </c>
      <c r="C93" s="155">
        <v>0</v>
      </c>
      <c r="D93" s="155">
        <v>0</v>
      </c>
      <c r="E93" s="155">
        <v>0</v>
      </c>
      <c r="F93" s="155">
        <v>0</v>
      </c>
      <c r="G93" s="155">
        <v>0</v>
      </c>
      <c r="H93" s="161">
        <v>0</v>
      </c>
      <c r="I93" s="160">
        <v>0</v>
      </c>
      <c r="J93" s="155">
        <v>0</v>
      </c>
      <c r="K93" s="155">
        <v>0</v>
      </c>
      <c r="L93" s="155">
        <v>0</v>
      </c>
      <c r="M93" s="155">
        <v>0</v>
      </c>
      <c r="N93" s="155">
        <v>0</v>
      </c>
      <c r="O93" s="161">
        <v>0</v>
      </c>
      <c r="P93" s="160">
        <v>0</v>
      </c>
      <c r="Q93" s="155">
        <v>0</v>
      </c>
      <c r="R93" s="155">
        <v>1414.6343006541729</v>
      </c>
      <c r="S93" s="155">
        <v>943.72159311151506</v>
      </c>
      <c r="T93" s="155">
        <v>16.605</v>
      </c>
      <c r="U93" s="155">
        <v>0</v>
      </c>
      <c r="V93" s="161">
        <v>0</v>
      </c>
      <c r="W93" s="160">
        <v>0</v>
      </c>
      <c r="X93" s="155">
        <v>0</v>
      </c>
      <c r="Y93" s="155">
        <v>0</v>
      </c>
      <c r="Z93" s="155">
        <v>0</v>
      </c>
      <c r="AA93" s="155">
        <v>0</v>
      </c>
      <c r="AB93" s="155">
        <v>0</v>
      </c>
      <c r="AC93" s="161">
        <v>0</v>
      </c>
      <c r="AD93" s="160">
        <v>0</v>
      </c>
      <c r="AE93" s="155">
        <v>0</v>
      </c>
      <c r="AF93" s="155">
        <v>21.148358000000002</v>
      </c>
      <c r="AG93" s="155">
        <v>0</v>
      </c>
      <c r="AH93" s="155">
        <v>0</v>
      </c>
      <c r="AI93" s="155">
        <v>0</v>
      </c>
      <c r="AJ93" s="161">
        <v>0</v>
      </c>
      <c r="AK93" s="160">
        <v>0</v>
      </c>
      <c r="AL93" s="155">
        <v>0</v>
      </c>
      <c r="AM93" s="155">
        <v>67.620999999999995</v>
      </c>
      <c r="AN93" s="155">
        <v>0</v>
      </c>
      <c r="AO93" s="155">
        <v>0</v>
      </c>
      <c r="AP93" s="155">
        <v>0</v>
      </c>
      <c r="AQ93" s="161">
        <v>0</v>
      </c>
      <c r="AR93" s="160">
        <v>0</v>
      </c>
      <c r="AS93" s="155">
        <v>0</v>
      </c>
      <c r="AT93" s="155">
        <v>124.50449</v>
      </c>
      <c r="AU93" s="155">
        <v>0</v>
      </c>
      <c r="AV93" s="155">
        <v>300.84984999999995</v>
      </c>
      <c r="AW93" s="155">
        <v>0</v>
      </c>
      <c r="AX93" s="161">
        <v>0</v>
      </c>
      <c r="AY93" s="160">
        <v>0</v>
      </c>
      <c r="AZ93" s="155">
        <v>0</v>
      </c>
      <c r="BA93" s="155">
        <v>0</v>
      </c>
      <c r="BB93" s="155">
        <v>0</v>
      </c>
      <c r="BC93" s="155">
        <v>0</v>
      </c>
      <c r="BD93" s="155">
        <v>0</v>
      </c>
      <c r="BE93" s="161">
        <v>0</v>
      </c>
      <c r="BF93" s="160">
        <v>0</v>
      </c>
      <c r="BG93" s="155">
        <v>0</v>
      </c>
      <c r="BH93" s="155">
        <v>1627.9081486541727</v>
      </c>
      <c r="BI93" s="155">
        <v>943.72159311151506</v>
      </c>
      <c r="BJ93" s="155">
        <v>317.45484999999996</v>
      </c>
      <c r="BK93" s="155">
        <v>0</v>
      </c>
      <c r="BL93" s="186">
        <v>0</v>
      </c>
      <c r="BM93" s="160">
        <f t="shared" si="13"/>
        <v>0</v>
      </c>
      <c r="BN93" s="155">
        <f t="shared" si="7"/>
        <v>0</v>
      </c>
      <c r="BO93" s="155">
        <f t="shared" si="8"/>
        <v>1.6279081486541727</v>
      </c>
      <c r="BP93" s="155">
        <f t="shared" si="9"/>
        <v>0.94372159311151504</v>
      </c>
      <c r="BQ93" s="155">
        <f t="shared" si="10"/>
        <v>0.31745484999999996</v>
      </c>
      <c r="BR93" s="155">
        <f t="shared" si="11"/>
        <v>0</v>
      </c>
      <c r="BS93" s="186">
        <f t="shared" si="12"/>
        <v>0</v>
      </c>
    </row>
    <row r="94" spans="1:71" x14ac:dyDescent="0.3">
      <c r="A94" s="184" t="s">
        <v>229</v>
      </c>
      <c r="B94" s="156">
        <v>0</v>
      </c>
      <c r="C94" s="142">
        <v>0</v>
      </c>
      <c r="D94" s="142">
        <v>0</v>
      </c>
      <c r="E94" s="142">
        <v>0</v>
      </c>
      <c r="F94" s="142">
        <v>0</v>
      </c>
      <c r="G94" s="142">
        <v>0</v>
      </c>
      <c r="H94" s="157">
        <v>0</v>
      </c>
      <c r="I94" s="156">
        <v>0</v>
      </c>
      <c r="J94" s="142">
        <v>0</v>
      </c>
      <c r="K94" s="142">
        <v>0</v>
      </c>
      <c r="L94" s="142">
        <v>0</v>
      </c>
      <c r="M94" s="142">
        <v>0</v>
      </c>
      <c r="N94" s="142">
        <v>0</v>
      </c>
      <c r="O94" s="157">
        <v>0</v>
      </c>
      <c r="P94" s="156">
        <v>0</v>
      </c>
      <c r="Q94" s="142">
        <v>0</v>
      </c>
      <c r="R94" s="142">
        <v>79.56</v>
      </c>
      <c r="S94" s="142">
        <v>0</v>
      </c>
      <c r="T94" s="142">
        <v>0</v>
      </c>
      <c r="U94" s="142">
        <v>0</v>
      </c>
      <c r="V94" s="157">
        <v>0</v>
      </c>
      <c r="W94" s="156">
        <v>0</v>
      </c>
      <c r="X94" s="142">
        <v>0</v>
      </c>
      <c r="Y94" s="142">
        <v>0</v>
      </c>
      <c r="Z94" s="142">
        <v>0</v>
      </c>
      <c r="AA94" s="142">
        <v>0</v>
      </c>
      <c r="AB94" s="142">
        <v>0</v>
      </c>
      <c r="AC94" s="157">
        <v>0</v>
      </c>
      <c r="AD94" s="156">
        <v>0</v>
      </c>
      <c r="AE94" s="142">
        <v>0</v>
      </c>
      <c r="AF94" s="142">
        <v>8.5354969999999994</v>
      </c>
      <c r="AG94" s="142">
        <v>67.422437000000002</v>
      </c>
      <c r="AH94" s="142">
        <v>0</v>
      </c>
      <c r="AI94" s="142">
        <v>0</v>
      </c>
      <c r="AJ94" s="157">
        <v>0</v>
      </c>
      <c r="AK94" s="156">
        <v>0</v>
      </c>
      <c r="AL94" s="142">
        <v>0</v>
      </c>
      <c r="AM94" s="142">
        <v>0</v>
      </c>
      <c r="AN94" s="142">
        <v>0</v>
      </c>
      <c r="AO94" s="142">
        <v>0</v>
      </c>
      <c r="AP94" s="142">
        <v>0</v>
      </c>
      <c r="AQ94" s="157">
        <v>0</v>
      </c>
      <c r="AR94" s="156">
        <v>0</v>
      </c>
      <c r="AS94" s="142">
        <v>0</v>
      </c>
      <c r="AT94" s="142">
        <v>0</v>
      </c>
      <c r="AU94" s="142">
        <v>156.86610671</v>
      </c>
      <c r="AV94" s="142">
        <v>0</v>
      </c>
      <c r="AW94" s="142">
        <v>0</v>
      </c>
      <c r="AX94" s="157">
        <v>0</v>
      </c>
      <c r="AY94" s="156">
        <v>0</v>
      </c>
      <c r="AZ94" s="142">
        <v>0</v>
      </c>
      <c r="BA94" s="142">
        <v>0</v>
      </c>
      <c r="BB94" s="142">
        <v>0</v>
      </c>
      <c r="BC94" s="142">
        <v>0</v>
      </c>
      <c r="BD94" s="142">
        <v>0</v>
      </c>
      <c r="BE94" s="157">
        <v>0</v>
      </c>
      <c r="BF94" s="156">
        <v>0</v>
      </c>
      <c r="BG94" s="142">
        <v>0</v>
      </c>
      <c r="BH94" s="142">
        <v>88.095496999999995</v>
      </c>
      <c r="BI94" s="142">
        <v>224.28854371</v>
      </c>
      <c r="BJ94" s="142">
        <v>0</v>
      </c>
      <c r="BK94" s="142">
        <v>0</v>
      </c>
      <c r="BL94" s="143">
        <v>0</v>
      </c>
      <c r="BM94" s="156">
        <f t="shared" si="13"/>
        <v>0</v>
      </c>
      <c r="BN94" s="142">
        <f t="shared" si="7"/>
        <v>0</v>
      </c>
      <c r="BO94" s="142">
        <f t="shared" si="8"/>
        <v>8.8095496999999995E-2</v>
      </c>
      <c r="BP94" s="142">
        <f t="shared" si="9"/>
        <v>0.22428854371000001</v>
      </c>
      <c r="BQ94" s="142">
        <f t="shared" si="10"/>
        <v>0</v>
      </c>
      <c r="BR94" s="142">
        <f t="shared" si="11"/>
        <v>0</v>
      </c>
      <c r="BS94" s="143">
        <f t="shared" si="12"/>
        <v>0</v>
      </c>
    </row>
    <row r="95" spans="1:71" x14ac:dyDescent="0.3">
      <c r="A95" s="185" t="s">
        <v>231</v>
      </c>
      <c r="B95" s="160">
        <v>0</v>
      </c>
      <c r="C95" s="155">
        <v>0</v>
      </c>
      <c r="D95" s="155">
        <v>0</v>
      </c>
      <c r="E95" s="155">
        <v>0</v>
      </c>
      <c r="F95" s="155">
        <v>0</v>
      </c>
      <c r="G95" s="155">
        <v>0</v>
      </c>
      <c r="H95" s="161">
        <v>0</v>
      </c>
      <c r="I95" s="160">
        <v>0</v>
      </c>
      <c r="J95" s="155">
        <v>0</v>
      </c>
      <c r="K95" s="155">
        <v>0</v>
      </c>
      <c r="L95" s="155">
        <v>0</v>
      </c>
      <c r="M95" s="155">
        <v>0</v>
      </c>
      <c r="N95" s="155">
        <v>0</v>
      </c>
      <c r="O95" s="161">
        <v>0</v>
      </c>
      <c r="P95" s="160">
        <v>0</v>
      </c>
      <c r="Q95" s="155">
        <v>0</v>
      </c>
      <c r="R95" s="155">
        <v>240.21</v>
      </c>
      <c r="S95" s="155">
        <v>0</v>
      </c>
      <c r="T95" s="155">
        <v>0</v>
      </c>
      <c r="U95" s="155">
        <v>0</v>
      </c>
      <c r="V95" s="161">
        <v>0</v>
      </c>
      <c r="W95" s="160">
        <v>0</v>
      </c>
      <c r="X95" s="155">
        <v>0</v>
      </c>
      <c r="Y95" s="155">
        <v>0</v>
      </c>
      <c r="Z95" s="155">
        <v>0</v>
      </c>
      <c r="AA95" s="155">
        <v>0</v>
      </c>
      <c r="AB95" s="155">
        <v>0</v>
      </c>
      <c r="AC95" s="161">
        <v>0</v>
      </c>
      <c r="AD95" s="160">
        <v>0</v>
      </c>
      <c r="AE95" s="155">
        <v>0</v>
      </c>
      <c r="AF95" s="155">
        <v>0</v>
      </c>
      <c r="AG95" s="155">
        <v>0</v>
      </c>
      <c r="AH95" s="155">
        <v>0</v>
      </c>
      <c r="AI95" s="155">
        <v>0</v>
      </c>
      <c r="AJ95" s="161">
        <v>0</v>
      </c>
      <c r="AK95" s="160">
        <v>0</v>
      </c>
      <c r="AL95" s="155">
        <v>0</v>
      </c>
      <c r="AM95" s="155">
        <v>0</v>
      </c>
      <c r="AN95" s="155">
        <v>0</v>
      </c>
      <c r="AO95" s="155">
        <v>0</v>
      </c>
      <c r="AP95" s="155">
        <v>0</v>
      </c>
      <c r="AQ95" s="161">
        <v>0</v>
      </c>
      <c r="AR95" s="160">
        <v>0</v>
      </c>
      <c r="AS95" s="155">
        <v>0</v>
      </c>
      <c r="AT95" s="155">
        <v>0</v>
      </c>
      <c r="AU95" s="155">
        <v>0</v>
      </c>
      <c r="AV95" s="155">
        <v>0</v>
      </c>
      <c r="AW95" s="155">
        <v>0</v>
      </c>
      <c r="AX95" s="161">
        <v>0</v>
      </c>
      <c r="AY95" s="160">
        <v>0</v>
      </c>
      <c r="AZ95" s="155">
        <v>0</v>
      </c>
      <c r="BA95" s="155">
        <v>0</v>
      </c>
      <c r="BB95" s="155">
        <v>0</v>
      </c>
      <c r="BC95" s="155">
        <v>0</v>
      </c>
      <c r="BD95" s="155">
        <v>0</v>
      </c>
      <c r="BE95" s="161">
        <v>0</v>
      </c>
      <c r="BF95" s="160">
        <v>0</v>
      </c>
      <c r="BG95" s="155">
        <v>0</v>
      </c>
      <c r="BH95" s="155">
        <v>240.21</v>
      </c>
      <c r="BI95" s="155">
        <v>0</v>
      </c>
      <c r="BJ95" s="155">
        <v>0</v>
      </c>
      <c r="BK95" s="155">
        <v>0</v>
      </c>
      <c r="BL95" s="186">
        <v>0</v>
      </c>
      <c r="BM95" s="160">
        <f t="shared" si="13"/>
        <v>0</v>
      </c>
      <c r="BN95" s="155">
        <f t="shared" si="7"/>
        <v>0</v>
      </c>
      <c r="BO95" s="155">
        <f t="shared" si="8"/>
        <v>0.24021000000000001</v>
      </c>
      <c r="BP95" s="155">
        <f t="shared" si="9"/>
        <v>0</v>
      </c>
      <c r="BQ95" s="155">
        <f t="shared" si="10"/>
        <v>0</v>
      </c>
      <c r="BR95" s="155">
        <f t="shared" si="11"/>
        <v>0</v>
      </c>
      <c r="BS95" s="186">
        <f t="shared" si="12"/>
        <v>0</v>
      </c>
    </row>
    <row r="96" spans="1:71" x14ac:dyDescent="0.3">
      <c r="A96" s="184" t="s">
        <v>233</v>
      </c>
      <c r="B96" s="156">
        <v>0</v>
      </c>
      <c r="C96" s="142">
        <v>0</v>
      </c>
      <c r="D96" s="142">
        <v>0</v>
      </c>
      <c r="E96" s="142">
        <v>0</v>
      </c>
      <c r="F96" s="142">
        <v>0</v>
      </c>
      <c r="G96" s="142">
        <v>0</v>
      </c>
      <c r="H96" s="157">
        <v>0</v>
      </c>
      <c r="I96" s="156">
        <v>0</v>
      </c>
      <c r="J96" s="142">
        <v>0</v>
      </c>
      <c r="K96" s="142">
        <v>0</v>
      </c>
      <c r="L96" s="142">
        <v>0</v>
      </c>
      <c r="M96" s="142">
        <v>0</v>
      </c>
      <c r="N96" s="142">
        <v>0</v>
      </c>
      <c r="O96" s="157">
        <v>0</v>
      </c>
      <c r="P96" s="156">
        <v>0</v>
      </c>
      <c r="Q96" s="142">
        <v>0</v>
      </c>
      <c r="R96" s="142">
        <v>9268.0776188354503</v>
      </c>
      <c r="S96" s="142">
        <v>21269.259020690919</v>
      </c>
      <c r="T96" s="142">
        <v>23302.21</v>
      </c>
      <c r="U96" s="142">
        <v>0</v>
      </c>
      <c r="V96" s="157">
        <v>0</v>
      </c>
      <c r="W96" s="156">
        <v>0</v>
      </c>
      <c r="X96" s="142">
        <v>0</v>
      </c>
      <c r="Y96" s="142">
        <v>18266.85100000001</v>
      </c>
      <c r="Z96" s="142">
        <v>0</v>
      </c>
      <c r="AA96" s="142">
        <v>0</v>
      </c>
      <c r="AB96" s="142">
        <v>0</v>
      </c>
      <c r="AC96" s="157">
        <v>0</v>
      </c>
      <c r="AD96" s="156">
        <v>0</v>
      </c>
      <c r="AE96" s="142">
        <v>0</v>
      </c>
      <c r="AF96" s="142">
        <v>0</v>
      </c>
      <c r="AG96" s="142">
        <v>0</v>
      </c>
      <c r="AH96" s="142">
        <v>0</v>
      </c>
      <c r="AI96" s="142">
        <v>0</v>
      </c>
      <c r="AJ96" s="157">
        <v>0</v>
      </c>
      <c r="AK96" s="156">
        <v>0</v>
      </c>
      <c r="AL96" s="142">
        <v>0</v>
      </c>
      <c r="AM96" s="142">
        <v>0</v>
      </c>
      <c r="AN96" s="142">
        <v>0</v>
      </c>
      <c r="AO96" s="142">
        <v>0</v>
      </c>
      <c r="AP96" s="142">
        <v>0</v>
      </c>
      <c r="AQ96" s="157">
        <v>0</v>
      </c>
      <c r="AR96" s="156">
        <v>0</v>
      </c>
      <c r="AS96" s="142">
        <v>5026.2700000000004</v>
      </c>
      <c r="AT96" s="142">
        <v>3101.0830000000001</v>
      </c>
      <c r="AU96" s="142">
        <v>8132.1181999999999</v>
      </c>
      <c r="AV96" s="142">
        <v>20268.740939999996</v>
      </c>
      <c r="AW96" s="142">
        <v>0</v>
      </c>
      <c r="AX96" s="157">
        <v>0</v>
      </c>
      <c r="AY96" s="156">
        <v>0</v>
      </c>
      <c r="AZ96" s="142">
        <v>0</v>
      </c>
      <c r="BA96" s="142">
        <v>0</v>
      </c>
      <c r="BB96" s="142">
        <v>0</v>
      </c>
      <c r="BC96" s="142">
        <v>0</v>
      </c>
      <c r="BD96" s="142">
        <v>0</v>
      </c>
      <c r="BE96" s="157">
        <v>0</v>
      </c>
      <c r="BF96" s="156">
        <v>0</v>
      </c>
      <c r="BG96" s="142">
        <v>5026.2700000000004</v>
      </c>
      <c r="BH96" s="142">
        <v>30636.011618835459</v>
      </c>
      <c r="BI96" s="142">
        <v>29401.37722069092</v>
      </c>
      <c r="BJ96" s="142">
        <v>43570.950939999995</v>
      </c>
      <c r="BK96" s="142">
        <v>0</v>
      </c>
      <c r="BL96" s="143">
        <v>0</v>
      </c>
      <c r="BM96" s="156">
        <f t="shared" si="13"/>
        <v>0</v>
      </c>
      <c r="BN96" s="142">
        <f t="shared" si="7"/>
        <v>5.0262700000000002</v>
      </c>
      <c r="BO96" s="142">
        <f t="shared" si="8"/>
        <v>30.636011618835457</v>
      </c>
      <c r="BP96" s="142">
        <f t="shared" si="9"/>
        <v>29.401377220690918</v>
      </c>
      <c r="BQ96" s="142">
        <f t="shared" si="10"/>
        <v>43.570950939999996</v>
      </c>
      <c r="BR96" s="142">
        <f t="shared" si="11"/>
        <v>0</v>
      </c>
      <c r="BS96" s="143">
        <f t="shared" si="12"/>
        <v>0</v>
      </c>
    </row>
    <row r="97" spans="1:71" x14ac:dyDescent="0.3">
      <c r="A97" s="185" t="s">
        <v>235</v>
      </c>
      <c r="B97" s="160">
        <v>0</v>
      </c>
      <c r="C97" s="155">
        <v>0</v>
      </c>
      <c r="D97" s="155">
        <v>0</v>
      </c>
      <c r="E97" s="155">
        <v>0</v>
      </c>
      <c r="F97" s="155">
        <v>0</v>
      </c>
      <c r="G97" s="155">
        <v>0</v>
      </c>
      <c r="H97" s="161">
        <v>0</v>
      </c>
      <c r="I97" s="160">
        <v>0</v>
      </c>
      <c r="J97" s="155">
        <v>0</v>
      </c>
      <c r="K97" s="155">
        <v>0</v>
      </c>
      <c r="L97" s="155">
        <v>0</v>
      </c>
      <c r="M97" s="155">
        <v>0</v>
      </c>
      <c r="N97" s="155">
        <v>0</v>
      </c>
      <c r="O97" s="161">
        <v>0</v>
      </c>
      <c r="P97" s="160">
        <v>0</v>
      </c>
      <c r="Q97" s="155">
        <v>0</v>
      </c>
      <c r="R97" s="155">
        <v>5344.4870498657228</v>
      </c>
      <c r="S97" s="155">
        <v>2707.0418066406251</v>
      </c>
      <c r="T97" s="155">
        <v>40.299999999999997</v>
      </c>
      <c r="U97" s="155">
        <v>0</v>
      </c>
      <c r="V97" s="161">
        <v>0</v>
      </c>
      <c r="W97" s="160">
        <v>0</v>
      </c>
      <c r="X97" s="155">
        <v>0</v>
      </c>
      <c r="Y97" s="155">
        <v>0</v>
      </c>
      <c r="Z97" s="155">
        <v>0</v>
      </c>
      <c r="AA97" s="155">
        <v>0</v>
      </c>
      <c r="AB97" s="155">
        <v>0</v>
      </c>
      <c r="AC97" s="161">
        <v>0</v>
      </c>
      <c r="AD97" s="160">
        <v>0</v>
      </c>
      <c r="AE97" s="155">
        <v>11177.000556999999</v>
      </c>
      <c r="AF97" s="155">
        <v>0</v>
      </c>
      <c r="AG97" s="155">
        <v>0</v>
      </c>
      <c r="AH97" s="155">
        <v>0</v>
      </c>
      <c r="AI97" s="155">
        <v>0</v>
      </c>
      <c r="AJ97" s="161">
        <v>0</v>
      </c>
      <c r="AK97" s="160">
        <v>0</v>
      </c>
      <c r="AL97" s="155">
        <v>0</v>
      </c>
      <c r="AM97" s="155">
        <v>0</v>
      </c>
      <c r="AN97" s="155">
        <v>0</v>
      </c>
      <c r="AO97" s="155">
        <v>0</v>
      </c>
      <c r="AP97" s="155">
        <v>0</v>
      </c>
      <c r="AQ97" s="161">
        <v>0</v>
      </c>
      <c r="AR97" s="160">
        <v>0</v>
      </c>
      <c r="AS97" s="155">
        <v>846.22</v>
      </c>
      <c r="AT97" s="155">
        <v>0</v>
      </c>
      <c r="AU97" s="155">
        <v>0</v>
      </c>
      <c r="AV97" s="155">
        <v>73.070000000000007</v>
      </c>
      <c r="AW97" s="155">
        <v>0</v>
      </c>
      <c r="AX97" s="161">
        <v>0</v>
      </c>
      <c r="AY97" s="160">
        <v>0</v>
      </c>
      <c r="AZ97" s="155">
        <v>0</v>
      </c>
      <c r="BA97" s="155">
        <v>0</v>
      </c>
      <c r="BB97" s="155">
        <v>0</v>
      </c>
      <c r="BC97" s="155">
        <v>0</v>
      </c>
      <c r="BD97" s="155">
        <v>0</v>
      </c>
      <c r="BE97" s="161">
        <v>0</v>
      </c>
      <c r="BF97" s="160">
        <v>0</v>
      </c>
      <c r="BG97" s="155">
        <v>12023.220556999999</v>
      </c>
      <c r="BH97" s="155">
        <v>5344.4870498657228</v>
      </c>
      <c r="BI97" s="155">
        <v>2707.0418066406251</v>
      </c>
      <c r="BJ97" s="155">
        <v>113.37</v>
      </c>
      <c r="BK97" s="155">
        <v>0</v>
      </c>
      <c r="BL97" s="186">
        <v>0</v>
      </c>
      <c r="BM97" s="160">
        <f t="shared" si="13"/>
        <v>0</v>
      </c>
      <c r="BN97" s="155">
        <f t="shared" si="7"/>
        <v>12.023220556999998</v>
      </c>
      <c r="BO97" s="155">
        <f t="shared" si="8"/>
        <v>5.3444870498657231</v>
      </c>
      <c r="BP97" s="155">
        <f t="shared" si="9"/>
        <v>2.7070418066406252</v>
      </c>
      <c r="BQ97" s="155">
        <f t="shared" si="10"/>
        <v>0.11337</v>
      </c>
      <c r="BR97" s="155">
        <f t="shared" si="11"/>
        <v>0</v>
      </c>
      <c r="BS97" s="186">
        <f t="shared" si="12"/>
        <v>0</v>
      </c>
    </row>
    <row r="98" spans="1:71" x14ac:dyDescent="0.3">
      <c r="A98" s="184" t="s">
        <v>236</v>
      </c>
      <c r="B98" s="156">
        <v>0</v>
      </c>
      <c r="C98" s="142">
        <v>0</v>
      </c>
      <c r="D98" s="142">
        <v>0</v>
      </c>
      <c r="E98" s="142">
        <v>0</v>
      </c>
      <c r="F98" s="142">
        <v>0</v>
      </c>
      <c r="G98" s="142">
        <v>0</v>
      </c>
      <c r="H98" s="157">
        <v>0</v>
      </c>
      <c r="I98" s="156">
        <v>0</v>
      </c>
      <c r="J98" s="142">
        <v>0</v>
      </c>
      <c r="K98" s="142">
        <v>0</v>
      </c>
      <c r="L98" s="142">
        <v>0</v>
      </c>
      <c r="M98" s="142">
        <v>0</v>
      </c>
      <c r="N98" s="142">
        <v>0</v>
      </c>
      <c r="O98" s="157">
        <v>0</v>
      </c>
      <c r="P98" s="156">
        <v>0</v>
      </c>
      <c r="Q98" s="142">
        <v>0</v>
      </c>
      <c r="R98" s="142">
        <v>121235.96389934099</v>
      </c>
      <c r="S98" s="142">
        <v>8663.3902187500007</v>
      </c>
      <c r="T98" s="142">
        <v>7214.0487999999996</v>
      </c>
      <c r="U98" s="142">
        <v>0</v>
      </c>
      <c r="V98" s="157">
        <v>0</v>
      </c>
      <c r="W98" s="156">
        <v>0</v>
      </c>
      <c r="X98" s="142">
        <v>0</v>
      </c>
      <c r="Y98" s="142">
        <v>0</v>
      </c>
      <c r="Z98" s="142">
        <v>0</v>
      </c>
      <c r="AA98" s="142">
        <v>0</v>
      </c>
      <c r="AB98" s="142">
        <v>0</v>
      </c>
      <c r="AC98" s="157">
        <v>0</v>
      </c>
      <c r="AD98" s="156">
        <v>0</v>
      </c>
      <c r="AE98" s="142">
        <v>0</v>
      </c>
      <c r="AF98" s="142">
        <v>10000.00001</v>
      </c>
      <c r="AG98" s="142">
        <v>0</v>
      </c>
      <c r="AH98" s="142">
        <v>7088.7402990000001</v>
      </c>
      <c r="AI98" s="142">
        <v>0</v>
      </c>
      <c r="AJ98" s="157">
        <v>0</v>
      </c>
      <c r="AK98" s="156">
        <v>0</v>
      </c>
      <c r="AL98" s="142">
        <v>0</v>
      </c>
      <c r="AM98" s="142">
        <v>811.43299999999999</v>
      </c>
      <c r="AN98" s="142">
        <v>0</v>
      </c>
      <c r="AO98" s="142">
        <v>0</v>
      </c>
      <c r="AP98" s="142">
        <v>0</v>
      </c>
      <c r="AQ98" s="157">
        <v>4497.6571599999997</v>
      </c>
      <c r="AR98" s="156">
        <v>0</v>
      </c>
      <c r="AS98" s="142">
        <v>0</v>
      </c>
      <c r="AT98" s="142">
        <v>13.14</v>
      </c>
      <c r="AU98" s="142">
        <v>229.17308</v>
      </c>
      <c r="AV98" s="142">
        <v>1403437.34</v>
      </c>
      <c r="AW98" s="142">
        <v>0</v>
      </c>
      <c r="AX98" s="157">
        <v>0</v>
      </c>
      <c r="AY98" s="156">
        <v>0</v>
      </c>
      <c r="AZ98" s="142">
        <v>0</v>
      </c>
      <c r="BA98" s="142">
        <v>0</v>
      </c>
      <c r="BB98" s="142">
        <v>0</v>
      </c>
      <c r="BC98" s="142">
        <v>0</v>
      </c>
      <c r="BD98" s="142">
        <v>0</v>
      </c>
      <c r="BE98" s="157">
        <v>0</v>
      </c>
      <c r="BF98" s="156">
        <v>0</v>
      </c>
      <c r="BG98" s="142">
        <v>0</v>
      </c>
      <c r="BH98" s="142">
        <v>132060.536909341</v>
      </c>
      <c r="BI98" s="142">
        <v>8892.5632987500012</v>
      </c>
      <c r="BJ98" s="142">
        <v>1417740.129099</v>
      </c>
      <c r="BK98" s="142">
        <v>0</v>
      </c>
      <c r="BL98" s="143">
        <v>4497.6571599999997</v>
      </c>
      <c r="BM98" s="156">
        <f t="shared" si="13"/>
        <v>0</v>
      </c>
      <c r="BN98" s="142">
        <f t="shared" si="7"/>
        <v>0</v>
      </c>
      <c r="BO98" s="142">
        <f t="shared" si="8"/>
        <v>132.06053690934101</v>
      </c>
      <c r="BP98" s="142">
        <f t="shared" si="9"/>
        <v>8.8925632987500016</v>
      </c>
      <c r="BQ98" s="142">
        <f t="shared" si="10"/>
        <v>1417.7401290990001</v>
      </c>
      <c r="BR98" s="142">
        <f t="shared" si="11"/>
        <v>0</v>
      </c>
      <c r="BS98" s="143">
        <f t="shared" si="12"/>
        <v>4.4976571600000002</v>
      </c>
    </row>
    <row r="99" spans="1:71" x14ac:dyDescent="0.3">
      <c r="A99" s="185" t="s">
        <v>237</v>
      </c>
      <c r="B99" s="160">
        <v>0</v>
      </c>
      <c r="C99" s="155">
        <v>0</v>
      </c>
      <c r="D99" s="155">
        <v>0</v>
      </c>
      <c r="E99" s="155">
        <v>0</v>
      </c>
      <c r="F99" s="155">
        <v>0</v>
      </c>
      <c r="G99" s="155">
        <v>0</v>
      </c>
      <c r="H99" s="161">
        <v>0</v>
      </c>
      <c r="I99" s="160">
        <v>0</v>
      </c>
      <c r="J99" s="155">
        <v>518.03599999999994</v>
      </c>
      <c r="K99" s="155">
        <v>0</v>
      </c>
      <c r="L99" s="155">
        <v>0</v>
      </c>
      <c r="M99" s="155">
        <v>0</v>
      </c>
      <c r="N99" s="155">
        <v>0</v>
      </c>
      <c r="O99" s="161">
        <v>0</v>
      </c>
      <c r="P99" s="160">
        <v>0</v>
      </c>
      <c r="Q99" s="155">
        <v>0</v>
      </c>
      <c r="R99" s="155">
        <v>965.15500000000009</v>
      </c>
      <c r="S99" s="155">
        <v>28.77</v>
      </c>
      <c r="T99" s="155">
        <v>149.71</v>
      </c>
      <c r="U99" s="155">
        <v>0</v>
      </c>
      <c r="V99" s="161">
        <v>0</v>
      </c>
      <c r="W99" s="160">
        <v>0</v>
      </c>
      <c r="X99" s="155">
        <v>0</v>
      </c>
      <c r="Y99" s="155">
        <v>0</v>
      </c>
      <c r="Z99" s="155">
        <v>0</v>
      </c>
      <c r="AA99" s="155">
        <v>0</v>
      </c>
      <c r="AB99" s="155">
        <v>0</v>
      </c>
      <c r="AC99" s="161">
        <v>0</v>
      </c>
      <c r="AD99" s="160">
        <v>0</v>
      </c>
      <c r="AE99" s="155">
        <v>0</v>
      </c>
      <c r="AF99" s="155">
        <v>1.3924000000000001</v>
      </c>
      <c r="AG99" s="155">
        <v>0</v>
      </c>
      <c r="AH99" s="155">
        <v>0</v>
      </c>
      <c r="AI99" s="155">
        <v>0</v>
      </c>
      <c r="AJ99" s="161">
        <v>0</v>
      </c>
      <c r="AK99" s="160">
        <v>0</v>
      </c>
      <c r="AL99" s="155">
        <v>0</v>
      </c>
      <c r="AM99" s="155">
        <v>0</v>
      </c>
      <c r="AN99" s="155">
        <v>0</v>
      </c>
      <c r="AO99" s="155">
        <v>0</v>
      </c>
      <c r="AP99" s="155">
        <v>0</v>
      </c>
      <c r="AQ99" s="161">
        <v>0</v>
      </c>
      <c r="AR99" s="160">
        <v>0</v>
      </c>
      <c r="AS99" s="155">
        <v>0</v>
      </c>
      <c r="AT99" s="155">
        <v>717.47200000000009</v>
      </c>
      <c r="AU99" s="155">
        <v>383.14</v>
      </c>
      <c r="AV99" s="155">
        <v>539.26999999999964</v>
      </c>
      <c r="AW99" s="155">
        <v>0</v>
      </c>
      <c r="AX99" s="161">
        <v>0</v>
      </c>
      <c r="AY99" s="160">
        <v>0</v>
      </c>
      <c r="AZ99" s="155">
        <v>0</v>
      </c>
      <c r="BA99" s="155">
        <v>0</v>
      </c>
      <c r="BB99" s="155">
        <v>0</v>
      </c>
      <c r="BC99" s="155">
        <v>0</v>
      </c>
      <c r="BD99" s="155">
        <v>0</v>
      </c>
      <c r="BE99" s="161">
        <v>0</v>
      </c>
      <c r="BF99" s="160">
        <v>0</v>
      </c>
      <c r="BG99" s="155">
        <v>518.03599999999994</v>
      </c>
      <c r="BH99" s="155">
        <v>1684.0194000000001</v>
      </c>
      <c r="BI99" s="155">
        <v>411.90999999999997</v>
      </c>
      <c r="BJ99" s="155">
        <v>688.97999999999968</v>
      </c>
      <c r="BK99" s="155">
        <v>0</v>
      </c>
      <c r="BL99" s="186">
        <v>0</v>
      </c>
      <c r="BM99" s="160">
        <f t="shared" si="13"/>
        <v>0</v>
      </c>
      <c r="BN99" s="155">
        <f t="shared" si="7"/>
        <v>0.51803599999999994</v>
      </c>
      <c r="BO99" s="155">
        <f t="shared" si="8"/>
        <v>1.6840194000000002</v>
      </c>
      <c r="BP99" s="155">
        <f t="shared" si="9"/>
        <v>0.41190999999999994</v>
      </c>
      <c r="BQ99" s="155">
        <f t="shared" si="10"/>
        <v>0.6889799999999997</v>
      </c>
      <c r="BR99" s="155">
        <f t="shared" si="11"/>
        <v>0</v>
      </c>
      <c r="BS99" s="186">
        <f t="shared" si="12"/>
        <v>0</v>
      </c>
    </row>
    <row r="100" spans="1:71" x14ac:dyDescent="0.3">
      <c r="A100" s="184" t="s">
        <v>238</v>
      </c>
      <c r="B100" s="156">
        <v>0</v>
      </c>
      <c r="C100" s="142">
        <v>0</v>
      </c>
      <c r="D100" s="142">
        <v>0</v>
      </c>
      <c r="E100" s="142">
        <v>0</v>
      </c>
      <c r="F100" s="142">
        <v>0</v>
      </c>
      <c r="G100" s="142">
        <v>0</v>
      </c>
      <c r="H100" s="157">
        <v>0</v>
      </c>
      <c r="I100" s="156">
        <v>0</v>
      </c>
      <c r="J100" s="142">
        <v>0</v>
      </c>
      <c r="K100" s="142">
        <v>0</v>
      </c>
      <c r="L100" s="142">
        <v>0</v>
      </c>
      <c r="M100" s="142">
        <v>0</v>
      </c>
      <c r="N100" s="142">
        <v>0</v>
      </c>
      <c r="O100" s="157">
        <v>0</v>
      </c>
      <c r="P100" s="156">
        <v>0</v>
      </c>
      <c r="Q100" s="142">
        <v>0</v>
      </c>
      <c r="R100" s="142">
        <v>0</v>
      </c>
      <c r="S100" s="142">
        <v>9.1370000000000005</v>
      </c>
      <c r="T100" s="142">
        <v>974.39511000000005</v>
      </c>
      <c r="U100" s="142">
        <v>0</v>
      </c>
      <c r="V100" s="157">
        <v>0</v>
      </c>
      <c r="W100" s="156">
        <v>0</v>
      </c>
      <c r="X100" s="142">
        <v>0</v>
      </c>
      <c r="Y100" s="142">
        <v>0</v>
      </c>
      <c r="Z100" s="142">
        <v>0</v>
      </c>
      <c r="AA100" s="142">
        <v>0</v>
      </c>
      <c r="AB100" s="142">
        <v>0</v>
      </c>
      <c r="AC100" s="157">
        <v>0</v>
      </c>
      <c r="AD100" s="156">
        <v>0</v>
      </c>
      <c r="AE100" s="142">
        <v>0</v>
      </c>
      <c r="AF100" s="142">
        <v>4.4691719999999897</v>
      </c>
      <c r="AG100" s="142">
        <v>462.636359999999</v>
      </c>
      <c r="AH100" s="142">
        <v>0</v>
      </c>
      <c r="AI100" s="142">
        <v>0</v>
      </c>
      <c r="AJ100" s="157">
        <v>0</v>
      </c>
      <c r="AK100" s="156">
        <v>0</v>
      </c>
      <c r="AL100" s="142">
        <v>0</v>
      </c>
      <c r="AM100" s="142">
        <v>0</v>
      </c>
      <c r="AN100" s="142">
        <v>385.14582000000001</v>
      </c>
      <c r="AO100" s="142">
        <v>0</v>
      </c>
      <c r="AP100" s="142">
        <v>0</v>
      </c>
      <c r="AQ100" s="157">
        <v>0</v>
      </c>
      <c r="AR100" s="156">
        <v>0</v>
      </c>
      <c r="AS100" s="142">
        <v>0</v>
      </c>
      <c r="AT100" s="142">
        <v>13.762506999999999</v>
      </c>
      <c r="AU100" s="142">
        <v>0</v>
      </c>
      <c r="AV100" s="142">
        <v>0</v>
      </c>
      <c r="AW100" s="142">
        <v>0</v>
      </c>
      <c r="AX100" s="157">
        <v>0</v>
      </c>
      <c r="AY100" s="156">
        <v>0</v>
      </c>
      <c r="AZ100" s="142">
        <v>0</v>
      </c>
      <c r="BA100" s="142">
        <v>0</v>
      </c>
      <c r="BB100" s="142">
        <v>0</v>
      </c>
      <c r="BC100" s="142">
        <v>0</v>
      </c>
      <c r="BD100" s="142">
        <v>0</v>
      </c>
      <c r="BE100" s="157">
        <v>0</v>
      </c>
      <c r="BF100" s="156">
        <v>0</v>
      </c>
      <c r="BG100" s="142">
        <v>0</v>
      </c>
      <c r="BH100" s="142">
        <v>18.231678999999989</v>
      </c>
      <c r="BI100" s="142">
        <v>856.91917999999896</v>
      </c>
      <c r="BJ100" s="142">
        <v>974.39511000000005</v>
      </c>
      <c r="BK100" s="142">
        <v>0</v>
      </c>
      <c r="BL100" s="143">
        <v>0</v>
      </c>
      <c r="BM100" s="156">
        <f t="shared" si="13"/>
        <v>0</v>
      </c>
      <c r="BN100" s="142">
        <f t="shared" si="7"/>
        <v>0</v>
      </c>
      <c r="BO100" s="142">
        <f t="shared" si="8"/>
        <v>1.823167899999999E-2</v>
      </c>
      <c r="BP100" s="142">
        <f t="shared" si="9"/>
        <v>0.856919179999999</v>
      </c>
      <c r="BQ100" s="142">
        <f t="shared" si="10"/>
        <v>0.97439511000000001</v>
      </c>
      <c r="BR100" s="142">
        <f t="shared" si="11"/>
        <v>0</v>
      </c>
      <c r="BS100" s="143">
        <f t="shared" si="12"/>
        <v>0</v>
      </c>
    </row>
    <row r="101" spans="1:71" x14ac:dyDescent="0.3">
      <c r="A101" s="185" t="s">
        <v>241</v>
      </c>
      <c r="B101" s="160">
        <v>0</v>
      </c>
      <c r="C101" s="155">
        <v>0</v>
      </c>
      <c r="D101" s="155">
        <v>0</v>
      </c>
      <c r="E101" s="155">
        <v>0</v>
      </c>
      <c r="F101" s="155">
        <v>0</v>
      </c>
      <c r="G101" s="155">
        <v>0</v>
      </c>
      <c r="H101" s="161">
        <v>0</v>
      </c>
      <c r="I101" s="160">
        <v>0</v>
      </c>
      <c r="J101" s="155">
        <v>1172.3900000000001</v>
      </c>
      <c r="K101" s="155">
        <v>0</v>
      </c>
      <c r="L101" s="155">
        <v>0</v>
      </c>
      <c r="M101" s="155">
        <v>0</v>
      </c>
      <c r="N101" s="155">
        <v>0</v>
      </c>
      <c r="O101" s="161">
        <v>0</v>
      </c>
      <c r="P101" s="160">
        <v>0</v>
      </c>
      <c r="Q101" s="155">
        <v>0</v>
      </c>
      <c r="R101" s="155">
        <v>0</v>
      </c>
      <c r="S101" s="155">
        <v>0</v>
      </c>
      <c r="T101" s="155">
        <v>0</v>
      </c>
      <c r="U101" s="155">
        <v>0</v>
      </c>
      <c r="V101" s="161">
        <v>0</v>
      </c>
      <c r="W101" s="160">
        <v>0</v>
      </c>
      <c r="X101" s="155">
        <v>0</v>
      </c>
      <c r="Y101" s="155">
        <v>0</v>
      </c>
      <c r="Z101" s="155">
        <v>0</v>
      </c>
      <c r="AA101" s="155">
        <v>0</v>
      </c>
      <c r="AB101" s="155">
        <v>0</v>
      </c>
      <c r="AC101" s="161">
        <v>0</v>
      </c>
      <c r="AD101" s="160">
        <v>0</v>
      </c>
      <c r="AE101" s="155">
        <v>0</v>
      </c>
      <c r="AF101" s="155">
        <v>0</v>
      </c>
      <c r="AG101" s="155">
        <v>0</v>
      </c>
      <c r="AH101" s="155">
        <v>0</v>
      </c>
      <c r="AI101" s="155">
        <v>0</v>
      </c>
      <c r="AJ101" s="161">
        <v>0</v>
      </c>
      <c r="AK101" s="160">
        <v>0</v>
      </c>
      <c r="AL101" s="155">
        <v>0</v>
      </c>
      <c r="AM101" s="155">
        <v>0</v>
      </c>
      <c r="AN101" s="155">
        <v>0</v>
      </c>
      <c r="AO101" s="155">
        <v>0</v>
      </c>
      <c r="AP101" s="155">
        <v>0</v>
      </c>
      <c r="AQ101" s="161">
        <v>0</v>
      </c>
      <c r="AR101" s="160">
        <v>0</v>
      </c>
      <c r="AS101" s="155">
        <v>0</v>
      </c>
      <c r="AT101" s="155">
        <v>0</v>
      </c>
      <c r="AU101" s="155">
        <v>0</v>
      </c>
      <c r="AV101" s="155">
        <v>0</v>
      </c>
      <c r="AW101" s="155">
        <v>0</v>
      </c>
      <c r="AX101" s="161">
        <v>0</v>
      </c>
      <c r="AY101" s="160">
        <v>0</v>
      </c>
      <c r="AZ101" s="155">
        <v>0</v>
      </c>
      <c r="BA101" s="155">
        <v>0</v>
      </c>
      <c r="BB101" s="155">
        <v>0</v>
      </c>
      <c r="BC101" s="155">
        <v>0</v>
      </c>
      <c r="BD101" s="155">
        <v>0</v>
      </c>
      <c r="BE101" s="161">
        <v>0</v>
      </c>
      <c r="BF101" s="160">
        <v>0</v>
      </c>
      <c r="BG101" s="155">
        <v>1172.3900000000001</v>
      </c>
      <c r="BH101" s="155">
        <v>0</v>
      </c>
      <c r="BI101" s="155">
        <v>0</v>
      </c>
      <c r="BJ101" s="155">
        <v>0</v>
      </c>
      <c r="BK101" s="155">
        <v>0</v>
      </c>
      <c r="BL101" s="186">
        <v>0</v>
      </c>
      <c r="BM101" s="160">
        <f t="shared" si="13"/>
        <v>0</v>
      </c>
      <c r="BN101" s="155">
        <f t="shared" si="7"/>
        <v>1.17239</v>
      </c>
      <c r="BO101" s="155">
        <f t="shared" si="8"/>
        <v>0</v>
      </c>
      <c r="BP101" s="155">
        <f t="shared" si="9"/>
        <v>0</v>
      </c>
      <c r="BQ101" s="155">
        <f t="shared" si="10"/>
        <v>0</v>
      </c>
      <c r="BR101" s="155">
        <f t="shared" si="11"/>
        <v>0</v>
      </c>
      <c r="BS101" s="186">
        <f t="shared" si="12"/>
        <v>0</v>
      </c>
    </row>
    <row r="102" spans="1:71" x14ac:dyDescent="0.3">
      <c r="A102" s="184" t="s">
        <v>242</v>
      </c>
      <c r="B102" s="156">
        <v>0</v>
      </c>
      <c r="C102" s="142">
        <v>0</v>
      </c>
      <c r="D102" s="142">
        <v>0</v>
      </c>
      <c r="E102" s="142">
        <v>0</v>
      </c>
      <c r="F102" s="142">
        <v>0</v>
      </c>
      <c r="G102" s="142">
        <v>0</v>
      </c>
      <c r="H102" s="157">
        <v>0</v>
      </c>
      <c r="I102" s="156">
        <v>0</v>
      </c>
      <c r="J102" s="142">
        <v>0</v>
      </c>
      <c r="K102" s="142">
        <v>0</v>
      </c>
      <c r="L102" s="142">
        <v>0</v>
      </c>
      <c r="M102" s="142">
        <v>0</v>
      </c>
      <c r="N102" s="142">
        <v>0</v>
      </c>
      <c r="O102" s="157">
        <v>0</v>
      </c>
      <c r="P102" s="156">
        <v>0</v>
      </c>
      <c r="Q102" s="142">
        <v>0</v>
      </c>
      <c r="R102" s="142">
        <v>2.16</v>
      </c>
      <c r="S102" s="142">
        <v>0</v>
      </c>
      <c r="T102" s="142">
        <v>0</v>
      </c>
      <c r="U102" s="142">
        <v>0</v>
      </c>
      <c r="V102" s="157">
        <v>0</v>
      </c>
      <c r="W102" s="156">
        <v>0</v>
      </c>
      <c r="X102" s="142">
        <v>0</v>
      </c>
      <c r="Y102" s="142">
        <v>0</v>
      </c>
      <c r="Z102" s="142">
        <v>0</v>
      </c>
      <c r="AA102" s="142">
        <v>0</v>
      </c>
      <c r="AB102" s="142">
        <v>0</v>
      </c>
      <c r="AC102" s="157">
        <v>0</v>
      </c>
      <c r="AD102" s="156">
        <v>0</v>
      </c>
      <c r="AE102" s="142">
        <v>0</v>
      </c>
      <c r="AF102" s="142">
        <v>0</v>
      </c>
      <c r="AG102" s="142">
        <v>0</v>
      </c>
      <c r="AH102" s="142">
        <v>0</v>
      </c>
      <c r="AI102" s="142">
        <v>0</v>
      </c>
      <c r="AJ102" s="157">
        <v>0</v>
      </c>
      <c r="AK102" s="156">
        <v>0</v>
      </c>
      <c r="AL102" s="142">
        <v>0</v>
      </c>
      <c r="AM102" s="142">
        <v>0</v>
      </c>
      <c r="AN102" s="142">
        <v>0</v>
      </c>
      <c r="AO102" s="142">
        <v>0</v>
      </c>
      <c r="AP102" s="142">
        <v>0</v>
      </c>
      <c r="AQ102" s="157">
        <v>0</v>
      </c>
      <c r="AR102" s="156">
        <v>0</v>
      </c>
      <c r="AS102" s="142">
        <v>417.58</v>
      </c>
      <c r="AT102" s="142">
        <v>0</v>
      </c>
      <c r="AU102" s="142">
        <v>0.27672000000000002</v>
      </c>
      <c r="AV102" s="142">
        <v>0</v>
      </c>
      <c r="AW102" s="142">
        <v>0</v>
      </c>
      <c r="AX102" s="157">
        <v>0</v>
      </c>
      <c r="AY102" s="156">
        <v>0</v>
      </c>
      <c r="AZ102" s="142">
        <v>0</v>
      </c>
      <c r="BA102" s="142">
        <v>0</v>
      </c>
      <c r="BB102" s="142">
        <v>0</v>
      </c>
      <c r="BC102" s="142">
        <v>0</v>
      </c>
      <c r="BD102" s="142">
        <v>0</v>
      </c>
      <c r="BE102" s="157">
        <v>0</v>
      </c>
      <c r="BF102" s="156">
        <v>0</v>
      </c>
      <c r="BG102" s="142">
        <v>417.58</v>
      </c>
      <c r="BH102" s="142">
        <v>2.16</v>
      </c>
      <c r="BI102" s="142">
        <v>0.27672000000000002</v>
      </c>
      <c r="BJ102" s="142">
        <v>0</v>
      </c>
      <c r="BK102" s="142">
        <v>0</v>
      </c>
      <c r="BL102" s="143">
        <v>0</v>
      </c>
      <c r="BM102" s="156">
        <f t="shared" si="13"/>
        <v>0</v>
      </c>
      <c r="BN102" s="142">
        <f t="shared" si="7"/>
        <v>0.41758000000000001</v>
      </c>
      <c r="BO102" s="142">
        <f t="shared" si="8"/>
        <v>2.16E-3</v>
      </c>
      <c r="BP102" s="142">
        <f t="shared" si="9"/>
        <v>2.7672000000000005E-4</v>
      </c>
      <c r="BQ102" s="142">
        <f t="shared" si="10"/>
        <v>0</v>
      </c>
      <c r="BR102" s="142">
        <f t="shared" si="11"/>
        <v>0</v>
      </c>
      <c r="BS102" s="143">
        <f t="shared" si="12"/>
        <v>0</v>
      </c>
    </row>
    <row r="103" spans="1:71" x14ac:dyDescent="0.3">
      <c r="A103" s="185" t="s">
        <v>243</v>
      </c>
      <c r="B103" s="160">
        <v>0</v>
      </c>
      <c r="C103" s="155">
        <v>0</v>
      </c>
      <c r="D103" s="155">
        <v>0</v>
      </c>
      <c r="E103" s="155">
        <v>0</v>
      </c>
      <c r="F103" s="155">
        <v>0</v>
      </c>
      <c r="G103" s="155">
        <v>0</v>
      </c>
      <c r="H103" s="161">
        <v>0</v>
      </c>
      <c r="I103" s="160">
        <v>0</v>
      </c>
      <c r="J103" s="155">
        <v>0</v>
      </c>
      <c r="K103" s="155">
        <v>0</v>
      </c>
      <c r="L103" s="155">
        <v>0</v>
      </c>
      <c r="M103" s="155">
        <v>0</v>
      </c>
      <c r="N103" s="155">
        <v>0</v>
      </c>
      <c r="O103" s="161">
        <v>0</v>
      </c>
      <c r="P103" s="160">
        <v>0</v>
      </c>
      <c r="Q103" s="155">
        <v>0</v>
      </c>
      <c r="R103" s="155">
        <v>0</v>
      </c>
      <c r="S103" s="155">
        <v>0</v>
      </c>
      <c r="T103" s="155">
        <v>0</v>
      </c>
      <c r="U103" s="155">
        <v>0</v>
      </c>
      <c r="V103" s="161">
        <v>0</v>
      </c>
      <c r="W103" s="160">
        <v>0</v>
      </c>
      <c r="X103" s="155">
        <v>0</v>
      </c>
      <c r="Y103" s="155">
        <v>0</v>
      </c>
      <c r="Z103" s="155">
        <v>0</v>
      </c>
      <c r="AA103" s="155">
        <v>0</v>
      </c>
      <c r="AB103" s="155">
        <v>0</v>
      </c>
      <c r="AC103" s="161">
        <v>0</v>
      </c>
      <c r="AD103" s="160">
        <v>0</v>
      </c>
      <c r="AE103" s="155">
        <v>0</v>
      </c>
      <c r="AF103" s="155">
        <v>0</v>
      </c>
      <c r="AG103" s="155">
        <v>0</v>
      </c>
      <c r="AH103" s="155">
        <v>0</v>
      </c>
      <c r="AI103" s="155">
        <v>0</v>
      </c>
      <c r="AJ103" s="161">
        <v>0</v>
      </c>
      <c r="AK103" s="160">
        <v>0</v>
      </c>
      <c r="AL103" s="155">
        <v>0</v>
      </c>
      <c r="AM103" s="155">
        <v>0</v>
      </c>
      <c r="AN103" s="155">
        <v>0</v>
      </c>
      <c r="AO103" s="155">
        <v>0</v>
      </c>
      <c r="AP103" s="155">
        <v>0</v>
      </c>
      <c r="AQ103" s="161">
        <v>0</v>
      </c>
      <c r="AR103" s="160">
        <v>0</v>
      </c>
      <c r="AS103" s="155">
        <v>0</v>
      </c>
      <c r="AT103" s="155">
        <v>14.047000000000001</v>
      </c>
      <c r="AU103" s="155">
        <v>550.35856999999999</v>
      </c>
      <c r="AV103" s="155">
        <v>0</v>
      </c>
      <c r="AW103" s="155">
        <v>0</v>
      </c>
      <c r="AX103" s="161">
        <v>0</v>
      </c>
      <c r="AY103" s="160">
        <v>0</v>
      </c>
      <c r="AZ103" s="155">
        <v>0</v>
      </c>
      <c r="BA103" s="155">
        <v>0</v>
      </c>
      <c r="BB103" s="155">
        <v>0</v>
      </c>
      <c r="BC103" s="155">
        <v>0</v>
      </c>
      <c r="BD103" s="155">
        <v>0</v>
      </c>
      <c r="BE103" s="161">
        <v>0</v>
      </c>
      <c r="BF103" s="160">
        <v>0</v>
      </c>
      <c r="BG103" s="155">
        <v>0</v>
      </c>
      <c r="BH103" s="155">
        <v>14.047000000000001</v>
      </c>
      <c r="BI103" s="155">
        <v>550.35856999999999</v>
      </c>
      <c r="BJ103" s="155">
        <v>0</v>
      </c>
      <c r="BK103" s="155">
        <v>0</v>
      </c>
      <c r="BL103" s="186">
        <v>0</v>
      </c>
      <c r="BM103" s="160">
        <f t="shared" si="13"/>
        <v>0</v>
      </c>
      <c r="BN103" s="155">
        <f t="shared" si="7"/>
        <v>0</v>
      </c>
      <c r="BO103" s="155">
        <f t="shared" si="8"/>
        <v>1.4047E-2</v>
      </c>
      <c r="BP103" s="155">
        <f t="shared" si="9"/>
        <v>0.55035856999999999</v>
      </c>
      <c r="BQ103" s="155">
        <f t="shared" si="10"/>
        <v>0</v>
      </c>
      <c r="BR103" s="155">
        <f t="shared" si="11"/>
        <v>0</v>
      </c>
      <c r="BS103" s="186">
        <f t="shared" si="12"/>
        <v>0</v>
      </c>
    </row>
    <row r="104" spans="1:71" x14ac:dyDescent="0.3">
      <c r="A104" s="184" t="s">
        <v>244</v>
      </c>
      <c r="B104" s="156">
        <v>0</v>
      </c>
      <c r="C104" s="142">
        <v>0</v>
      </c>
      <c r="D104" s="142">
        <v>0</v>
      </c>
      <c r="E104" s="142">
        <v>0</v>
      </c>
      <c r="F104" s="142">
        <v>0</v>
      </c>
      <c r="G104" s="142">
        <v>0</v>
      </c>
      <c r="H104" s="157">
        <v>0</v>
      </c>
      <c r="I104" s="156">
        <v>0</v>
      </c>
      <c r="J104" s="142">
        <v>13358.797251999998</v>
      </c>
      <c r="K104" s="142">
        <v>0</v>
      </c>
      <c r="L104" s="142">
        <v>0</v>
      </c>
      <c r="M104" s="142">
        <v>947.66700000000003</v>
      </c>
      <c r="N104" s="142">
        <v>0</v>
      </c>
      <c r="O104" s="157">
        <v>0</v>
      </c>
      <c r="P104" s="156">
        <v>0</v>
      </c>
      <c r="Q104" s="142">
        <v>0</v>
      </c>
      <c r="R104" s="142">
        <v>5426.665</v>
      </c>
      <c r="S104" s="142">
        <v>0</v>
      </c>
      <c r="T104" s="142">
        <v>0.11</v>
      </c>
      <c r="U104" s="142">
        <v>0</v>
      </c>
      <c r="V104" s="157">
        <v>0</v>
      </c>
      <c r="W104" s="156">
        <v>0</v>
      </c>
      <c r="X104" s="142">
        <v>0</v>
      </c>
      <c r="Y104" s="142">
        <v>0</v>
      </c>
      <c r="Z104" s="142">
        <v>0</v>
      </c>
      <c r="AA104" s="142">
        <v>0</v>
      </c>
      <c r="AB104" s="142">
        <v>0</v>
      </c>
      <c r="AC104" s="157">
        <v>0</v>
      </c>
      <c r="AD104" s="156">
        <v>0</v>
      </c>
      <c r="AE104" s="142">
        <v>343.52163000000002</v>
      </c>
      <c r="AF104" s="142">
        <v>0</v>
      </c>
      <c r="AG104" s="142">
        <v>1057.449247999999</v>
      </c>
      <c r="AH104" s="142">
        <v>0</v>
      </c>
      <c r="AI104" s="142">
        <v>0</v>
      </c>
      <c r="AJ104" s="157">
        <v>0</v>
      </c>
      <c r="AK104" s="156">
        <v>0</v>
      </c>
      <c r="AL104" s="142">
        <v>0</v>
      </c>
      <c r="AM104" s="142">
        <v>0</v>
      </c>
      <c r="AN104" s="142">
        <v>5.7826399999999998</v>
      </c>
      <c r="AO104" s="142">
        <v>40682.498000000007</v>
      </c>
      <c r="AP104" s="142">
        <v>0</v>
      </c>
      <c r="AQ104" s="157">
        <v>0</v>
      </c>
      <c r="AR104" s="156">
        <v>0</v>
      </c>
      <c r="AS104" s="142">
        <v>62428.959999999999</v>
      </c>
      <c r="AT104" s="142">
        <v>24994.234734090398</v>
      </c>
      <c r="AU104" s="142">
        <v>53112.336468678404</v>
      </c>
      <c r="AV104" s="142">
        <v>6143.8273593846998</v>
      </c>
      <c r="AW104" s="142">
        <v>0</v>
      </c>
      <c r="AX104" s="157">
        <v>0</v>
      </c>
      <c r="AY104" s="156">
        <v>0</v>
      </c>
      <c r="AZ104" s="142">
        <v>0</v>
      </c>
      <c r="BA104" s="142">
        <v>0</v>
      </c>
      <c r="BB104" s="142">
        <v>0</v>
      </c>
      <c r="BC104" s="142">
        <v>0</v>
      </c>
      <c r="BD104" s="142">
        <v>0</v>
      </c>
      <c r="BE104" s="157">
        <v>0</v>
      </c>
      <c r="BF104" s="156">
        <v>0</v>
      </c>
      <c r="BG104" s="142">
        <v>76131.278881999999</v>
      </c>
      <c r="BH104" s="142">
        <v>30420.899734090399</v>
      </c>
      <c r="BI104" s="142">
        <v>54175.568356678399</v>
      </c>
      <c r="BJ104" s="142">
        <v>47774.102359384706</v>
      </c>
      <c r="BK104" s="142">
        <v>0</v>
      </c>
      <c r="BL104" s="143">
        <v>0</v>
      </c>
      <c r="BM104" s="156">
        <f t="shared" si="13"/>
        <v>0</v>
      </c>
      <c r="BN104" s="142">
        <f t="shared" si="7"/>
        <v>76.131278882000004</v>
      </c>
      <c r="BO104" s="142">
        <f t="shared" si="8"/>
        <v>30.420899734090398</v>
      </c>
      <c r="BP104" s="142">
        <f t="shared" si="9"/>
        <v>54.175568356678397</v>
      </c>
      <c r="BQ104" s="142">
        <f t="shared" si="10"/>
        <v>47.774102359384706</v>
      </c>
      <c r="BR104" s="142">
        <f t="shared" si="11"/>
        <v>0</v>
      </c>
      <c r="BS104" s="143">
        <f t="shared" si="12"/>
        <v>0</v>
      </c>
    </row>
    <row r="105" spans="1:71" x14ac:dyDescent="0.3">
      <c r="A105" s="185" t="s">
        <v>245</v>
      </c>
      <c r="B105" s="160">
        <v>0</v>
      </c>
      <c r="C105" s="155">
        <v>0</v>
      </c>
      <c r="D105" s="155">
        <v>0</v>
      </c>
      <c r="E105" s="155">
        <v>0</v>
      </c>
      <c r="F105" s="155">
        <v>0</v>
      </c>
      <c r="G105" s="155">
        <v>0</v>
      </c>
      <c r="H105" s="161">
        <v>0</v>
      </c>
      <c r="I105" s="160">
        <v>0</v>
      </c>
      <c r="J105" s="155">
        <v>60529.759999999995</v>
      </c>
      <c r="K105" s="155">
        <v>0</v>
      </c>
      <c r="L105" s="155">
        <v>0</v>
      </c>
      <c r="M105" s="155">
        <v>0</v>
      </c>
      <c r="N105" s="155">
        <v>0</v>
      </c>
      <c r="O105" s="161">
        <v>0</v>
      </c>
      <c r="P105" s="160">
        <v>0</v>
      </c>
      <c r="Q105" s="155">
        <v>104.3518</v>
      </c>
      <c r="R105" s="155">
        <v>4736.6041502082344</v>
      </c>
      <c r="S105" s="155">
        <v>23.245200006663801</v>
      </c>
      <c r="T105" s="155">
        <v>0.54</v>
      </c>
      <c r="U105" s="155">
        <v>0</v>
      </c>
      <c r="V105" s="161">
        <v>0</v>
      </c>
      <c r="W105" s="160">
        <v>0</v>
      </c>
      <c r="X105" s="155">
        <v>0</v>
      </c>
      <c r="Y105" s="155">
        <v>0</v>
      </c>
      <c r="Z105" s="155">
        <v>0</v>
      </c>
      <c r="AA105" s="155">
        <v>0</v>
      </c>
      <c r="AB105" s="155">
        <v>0</v>
      </c>
      <c r="AC105" s="161">
        <v>0</v>
      </c>
      <c r="AD105" s="160">
        <v>0</v>
      </c>
      <c r="AE105" s="155">
        <v>72</v>
      </c>
      <c r="AF105" s="155">
        <v>62020.670738999994</v>
      </c>
      <c r="AG105" s="155">
        <v>11</v>
      </c>
      <c r="AH105" s="155">
        <v>0</v>
      </c>
      <c r="AI105" s="155">
        <v>0</v>
      </c>
      <c r="AJ105" s="161">
        <v>0</v>
      </c>
      <c r="AK105" s="160">
        <v>0</v>
      </c>
      <c r="AL105" s="155">
        <v>0</v>
      </c>
      <c r="AM105" s="155">
        <v>0</v>
      </c>
      <c r="AN105" s="155">
        <v>0</v>
      </c>
      <c r="AO105" s="155">
        <v>0</v>
      </c>
      <c r="AP105" s="155">
        <v>0</v>
      </c>
      <c r="AQ105" s="161">
        <v>0</v>
      </c>
      <c r="AR105" s="160">
        <v>0</v>
      </c>
      <c r="AS105" s="155">
        <v>7614.15</v>
      </c>
      <c r="AT105" s="155">
        <v>781.05391940000004</v>
      </c>
      <c r="AU105" s="155">
        <v>1459.2421709999999</v>
      </c>
      <c r="AV105" s="155">
        <v>298052.00485999999</v>
      </c>
      <c r="AW105" s="155">
        <v>0</v>
      </c>
      <c r="AX105" s="161">
        <v>0</v>
      </c>
      <c r="AY105" s="160">
        <v>0</v>
      </c>
      <c r="AZ105" s="155">
        <v>0</v>
      </c>
      <c r="BA105" s="155">
        <v>0</v>
      </c>
      <c r="BB105" s="155">
        <v>0</v>
      </c>
      <c r="BC105" s="155">
        <v>0</v>
      </c>
      <c r="BD105" s="155">
        <v>0</v>
      </c>
      <c r="BE105" s="161">
        <v>0</v>
      </c>
      <c r="BF105" s="160">
        <v>0</v>
      </c>
      <c r="BG105" s="155">
        <v>68320.261799999993</v>
      </c>
      <c r="BH105" s="155">
        <v>67538.328808608232</v>
      </c>
      <c r="BI105" s="155">
        <v>1493.4873710066636</v>
      </c>
      <c r="BJ105" s="155">
        <v>298052.54485999997</v>
      </c>
      <c r="BK105" s="155">
        <v>0</v>
      </c>
      <c r="BL105" s="186">
        <v>0</v>
      </c>
      <c r="BM105" s="160">
        <f t="shared" si="13"/>
        <v>0</v>
      </c>
      <c r="BN105" s="155">
        <f t="shared" si="7"/>
        <v>68.320261799999997</v>
      </c>
      <c r="BO105" s="155">
        <f t="shared" si="8"/>
        <v>67.538328808608227</v>
      </c>
      <c r="BP105" s="155">
        <f t="shared" si="9"/>
        <v>1.4934873710066636</v>
      </c>
      <c r="BQ105" s="155">
        <f t="shared" si="10"/>
        <v>298.05254485999995</v>
      </c>
      <c r="BR105" s="155">
        <f t="shared" si="11"/>
        <v>0</v>
      </c>
      <c r="BS105" s="186">
        <f t="shared" si="12"/>
        <v>0</v>
      </c>
    </row>
    <row r="106" spans="1:71" x14ac:dyDescent="0.3">
      <c r="A106" s="184" t="s">
        <v>246</v>
      </c>
      <c r="B106" s="156">
        <v>0</v>
      </c>
      <c r="C106" s="142">
        <v>0</v>
      </c>
      <c r="D106" s="142">
        <v>0</v>
      </c>
      <c r="E106" s="142">
        <v>0</v>
      </c>
      <c r="F106" s="142">
        <v>0</v>
      </c>
      <c r="G106" s="142">
        <v>0</v>
      </c>
      <c r="H106" s="157">
        <v>0</v>
      </c>
      <c r="I106" s="156">
        <v>0</v>
      </c>
      <c r="J106" s="142">
        <v>0</v>
      </c>
      <c r="K106" s="142">
        <v>0</v>
      </c>
      <c r="L106" s="142">
        <v>0</v>
      </c>
      <c r="M106" s="142">
        <v>0</v>
      </c>
      <c r="N106" s="142">
        <v>0</v>
      </c>
      <c r="O106" s="157">
        <v>0</v>
      </c>
      <c r="P106" s="156">
        <v>0</v>
      </c>
      <c r="Q106" s="142">
        <v>0</v>
      </c>
      <c r="R106" s="142">
        <v>18365.91944152832</v>
      </c>
      <c r="S106" s="142">
        <v>20015.898999999998</v>
      </c>
      <c r="T106" s="142">
        <v>5328.6180000000004</v>
      </c>
      <c r="U106" s="142">
        <v>16.978999999999999</v>
      </c>
      <c r="V106" s="157">
        <v>0</v>
      </c>
      <c r="W106" s="156">
        <v>0</v>
      </c>
      <c r="X106" s="142">
        <v>0</v>
      </c>
      <c r="Y106" s="142">
        <v>0</v>
      </c>
      <c r="Z106" s="142">
        <v>0</v>
      </c>
      <c r="AA106" s="142">
        <v>0</v>
      </c>
      <c r="AB106" s="142">
        <v>0</v>
      </c>
      <c r="AC106" s="157">
        <v>0</v>
      </c>
      <c r="AD106" s="156">
        <v>0</v>
      </c>
      <c r="AE106" s="142">
        <v>0</v>
      </c>
      <c r="AF106" s="142">
        <v>83811.525652999975</v>
      </c>
      <c r="AG106" s="142">
        <v>25848.332963999976</v>
      </c>
      <c r="AH106" s="142">
        <v>223.06065699999988</v>
      </c>
      <c r="AI106" s="142">
        <v>0</v>
      </c>
      <c r="AJ106" s="157">
        <v>0</v>
      </c>
      <c r="AK106" s="156">
        <v>0</v>
      </c>
      <c r="AL106" s="142">
        <v>0</v>
      </c>
      <c r="AM106" s="142">
        <v>146801.11743000001</v>
      </c>
      <c r="AN106" s="142">
        <v>0</v>
      </c>
      <c r="AO106" s="142">
        <v>0</v>
      </c>
      <c r="AP106" s="142">
        <v>0</v>
      </c>
      <c r="AQ106" s="157">
        <v>0</v>
      </c>
      <c r="AR106" s="156">
        <v>0</v>
      </c>
      <c r="AS106" s="142">
        <v>0</v>
      </c>
      <c r="AT106" s="142">
        <v>8577.4315604970998</v>
      </c>
      <c r="AU106" s="142">
        <v>4572.92011</v>
      </c>
      <c r="AV106" s="142">
        <v>5063.2592147728001</v>
      </c>
      <c r="AW106" s="142">
        <v>0</v>
      </c>
      <c r="AX106" s="157">
        <v>0</v>
      </c>
      <c r="AY106" s="156">
        <v>0</v>
      </c>
      <c r="AZ106" s="142">
        <v>0</v>
      </c>
      <c r="BA106" s="142">
        <v>0</v>
      </c>
      <c r="BB106" s="142">
        <v>0</v>
      </c>
      <c r="BC106" s="142">
        <v>0</v>
      </c>
      <c r="BD106" s="142">
        <v>0</v>
      </c>
      <c r="BE106" s="157">
        <v>0</v>
      </c>
      <c r="BF106" s="156">
        <v>0</v>
      </c>
      <c r="BG106" s="142">
        <v>0</v>
      </c>
      <c r="BH106" s="142">
        <v>257555.99408502539</v>
      </c>
      <c r="BI106" s="142">
        <v>50437.152073999969</v>
      </c>
      <c r="BJ106" s="142">
        <v>10614.937871772801</v>
      </c>
      <c r="BK106" s="142">
        <v>16.978999999999999</v>
      </c>
      <c r="BL106" s="143">
        <v>0</v>
      </c>
      <c r="BM106" s="156">
        <f t="shared" si="13"/>
        <v>0</v>
      </c>
      <c r="BN106" s="142">
        <f t="shared" si="7"/>
        <v>0</v>
      </c>
      <c r="BO106" s="142">
        <f t="shared" si="8"/>
        <v>257.55599408502542</v>
      </c>
      <c r="BP106" s="142">
        <f t="shared" si="9"/>
        <v>50.437152073999968</v>
      </c>
      <c r="BQ106" s="142">
        <f t="shared" si="10"/>
        <v>10.614937871772801</v>
      </c>
      <c r="BR106" s="142">
        <f t="shared" si="11"/>
        <v>1.6978999999999998E-2</v>
      </c>
      <c r="BS106" s="143">
        <f t="shared" si="12"/>
        <v>0</v>
      </c>
    </row>
    <row r="107" spans="1:71" x14ac:dyDescent="0.3">
      <c r="A107" s="185" t="s">
        <v>248</v>
      </c>
      <c r="B107" s="160">
        <v>0</v>
      </c>
      <c r="C107" s="155">
        <v>0</v>
      </c>
      <c r="D107" s="155">
        <v>0</v>
      </c>
      <c r="E107" s="155">
        <v>0</v>
      </c>
      <c r="F107" s="155">
        <v>0</v>
      </c>
      <c r="G107" s="155">
        <v>0</v>
      </c>
      <c r="H107" s="161">
        <v>0</v>
      </c>
      <c r="I107" s="160">
        <v>0</v>
      </c>
      <c r="J107" s="155">
        <v>0</v>
      </c>
      <c r="K107" s="155">
        <v>1.6</v>
      </c>
      <c r="L107" s="155">
        <v>0</v>
      </c>
      <c r="M107" s="155">
        <v>0</v>
      </c>
      <c r="N107" s="155">
        <v>0</v>
      </c>
      <c r="O107" s="161">
        <v>0</v>
      </c>
      <c r="P107" s="160">
        <v>0</v>
      </c>
      <c r="Q107" s="155">
        <v>0</v>
      </c>
      <c r="R107" s="155">
        <v>184531.51856844281</v>
      </c>
      <c r="S107" s="155">
        <v>41197.002301292421</v>
      </c>
      <c r="T107" s="155">
        <v>1529.684</v>
      </c>
      <c r="U107" s="155">
        <v>0</v>
      </c>
      <c r="V107" s="161">
        <v>0</v>
      </c>
      <c r="W107" s="160">
        <v>0</v>
      </c>
      <c r="X107" s="155">
        <v>240.12</v>
      </c>
      <c r="Y107" s="155">
        <v>0</v>
      </c>
      <c r="Z107" s="155">
        <v>0</v>
      </c>
      <c r="AA107" s="155">
        <v>0</v>
      </c>
      <c r="AB107" s="155">
        <v>0</v>
      </c>
      <c r="AC107" s="161">
        <v>0</v>
      </c>
      <c r="AD107" s="160">
        <v>0</v>
      </c>
      <c r="AE107" s="155">
        <v>0</v>
      </c>
      <c r="AF107" s="155">
        <v>43305.262532999994</v>
      </c>
      <c r="AG107" s="155">
        <v>18319.870405000001</v>
      </c>
      <c r="AH107" s="155">
        <v>0</v>
      </c>
      <c r="AI107" s="155">
        <v>0</v>
      </c>
      <c r="AJ107" s="161">
        <v>0</v>
      </c>
      <c r="AK107" s="160">
        <v>0</v>
      </c>
      <c r="AL107" s="155">
        <v>0</v>
      </c>
      <c r="AM107" s="155">
        <v>3028.2188099999998</v>
      </c>
      <c r="AN107" s="155">
        <v>0</v>
      </c>
      <c r="AO107" s="155">
        <v>0</v>
      </c>
      <c r="AP107" s="155">
        <v>0</v>
      </c>
      <c r="AQ107" s="161">
        <v>61822.95</v>
      </c>
      <c r="AR107" s="160">
        <v>0</v>
      </c>
      <c r="AS107" s="155">
        <v>175093.75</v>
      </c>
      <c r="AT107" s="155">
        <v>71099.073213176802</v>
      </c>
      <c r="AU107" s="155">
        <v>218034.71368710001</v>
      </c>
      <c r="AV107" s="155">
        <v>14636.181726124898</v>
      </c>
      <c r="AW107" s="155">
        <v>0</v>
      </c>
      <c r="AX107" s="161">
        <v>0</v>
      </c>
      <c r="AY107" s="160">
        <v>0</v>
      </c>
      <c r="AZ107" s="155">
        <v>0</v>
      </c>
      <c r="BA107" s="155">
        <v>0</v>
      </c>
      <c r="BB107" s="155">
        <v>0</v>
      </c>
      <c r="BC107" s="155">
        <v>0</v>
      </c>
      <c r="BD107" s="155">
        <v>0</v>
      </c>
      <c r="BE107" s="161">
        <v>0</v>
      </c>
      <c r="BF107" s="160">
        <v>0</v>
      </c>
      <c r="BG107" s="155">
        <v>175333.87</v>
      </c>
      <c r="BH107" s="155">
        <v>301965.67312461958</v>
      </c>
      <c r="BI107" s="155">
        <v>277551.58639339241</v>
      </c>
      <c r="BJ107" s="155">
        <v>16165.865726124897</v>
      </c>
      <c r="BK107" s="155">
        <v>0</v>
      </c>
      <c r="BL107" s="186">
        <v>61822.95</v>
      </c>
      <c r="BM107" s="160">
        <f t="shared" si="13"/>
        <v>0</v>
      </c>
      <c r="BN107" s="155">
        <f t="shared" si="7"/>
        <v>175.33386999999999</v>
      </c>
      <c r="BO107" s="155">
        <f t="shared" si="8"/>
        <v>301.96567312461957</v>
      </c>
      <c r="BP107" s="155">
        <f t="shared" si="9"/>
        <v>277.55158639339243</v>
      </c>
      <c r="BQ107" s="155">
        <f t="shared" si="10"/>
        <v>16.165865726124899</v>
      </c>
      <c r="BR107" s="155">
        <f t="shared" si="11"/>
        <v>0</v>
      </c>
      <c r="BS107" s="186">
        <f t="shared" si="12"/>
        <v>61.822949999999999</v>
      </c>
    </row>
    <row r="108" spans="1:71" s="33" customFormat="1" x14ac:dyDescent="0.3">
      <c r="A108" s="187" t="s">
        <v>59</v>
      </c>
      <c r="B108" s="158">
        <v>0</v>
      </c>
      <c r="C108" s="159">
        <v>643.73858180299999</v>
      </c>
      <c r="D108" s="159">
        <v>0</v>
      </c>
      <c r="E108" s="159">
        <v>0</v>
      </c>
      <c r="F108" s="159">
        <v>0</v>
      </c>
      <c r="G108" s="159">
        <v>0</v>
      </c>
      <c r="H108" s="162">
        <v>0</v>
      </c>
      <c r="I108" s="158">
        <v>0</v>
      </c>
      <c r="J108" s="159">
        <v>64479.443536879997</v>
      </c>
      <c r="K108" s="159">
        <v>0</v>
      </c>
      <c r="L108" s="159">
        <v>0</v>
      </c>
      <c r="M108" s="159">
        <v>318</v>
      </c>
      <c r="N108" s="159">
        <v>0</v>
      </c>
      <c r="O108" s="162">
        <v>0</v>
      </c>
      <c r="P108" s="158">
        <v>0</v>
      </c>
      <c r="Q108" s="159">
        <v>1252.384</v>
      </c>
      <c r="R108" s="159">
        <v>286.238</v>
      </c>
      <c r="S108" s="159">
        <v>34.879999999999995</v>
      </c>
      <c r="T108" s="159">
        <v>0</v>
      </c>
      <c r="U108" s="159">
        <v>10372.405000000001</v>
      </c>
      <c r="V108" s="162">
        <v>0</v>
      </c>
      <c r="W108" s="158">
        <v>0</v>
      </c>
      <c r="X108" s="159">
        <v>0</v>
      </c>
      <c r="Y108" s="159">
        <v>0</v>
      </c>
      <c r="Z108" s="159">
        <v>0</v>
      </c>
      <c r="AA108" s="159">
        <v>0</v>
      </c>
      <c r="AB108" s="159">
        <v>0</v>
      </c>
      <c r="AC108" s="162">
        <v>0</v>
      </c>
      <c r="AD108" s="158">
        <v>0</v>
      </c>
      <c r="AE108" s="159">
        <v>5183.2933499999999</v>
      </c>
      <c r="AF108" s="159">
        <v>37979.923569999999</v>
      </c>
      <c r="AG108" s="159">
        <v>229.2335349999999</v>
      </c>
      <c r="AH108" s="159">
        <v>0</v>
      </c>
      <c r="AI108" s="159">
        <v>0</v>
      </c>
      <c r="AJ108" s="162">
        <v>0</v>
      </c>
      <c r="AK108" s="158">
        <v>1376.7450699999999</v>
      </c>
      <c r="AL108" s="159">
        <v>18895.076580000001</v>
      </c>
      <c r="AM108" s="159">
        <v>35642.290620000007</v>
      </c>
      <c r="AN108" s="159">
        <v>4385.56203</v>
      </c>
      <c r="AO108" s="159">
        <v>1421.8001099999999</v>
      </c>
      <c r="AP108" s="159">
        <v>0</v>
      </c>
      <c r="AQ108" s="162">
        <v>907.37495999999999</v>
      </c>
      <c r="AR108" s="158">
        <v>0</v>
      </c>
      <c r="AS108" s="159">
        <v>19316.41</v>
      </c>
      <c r="AT108" s="159">
        <v>130405.0695577517</v>
      </c>
      <c r="AU108" s="159">
        <v>51.507470415</v>
      </c>
      <c r="AV108" s="159">
        <v>119.09149067</v>
      </c>
      <c r="AW108" s="159">
        <v>0</v>
      </c>
      <c r="AX108" s="162">
        <v>0</v>
      </c>
      <c r="AY108" s="158">
        <v>0</v>
      </c>
      <c r="AZ108" s="159">
        <v>0</v>
      </c>
      <c r="BA108" s="159">
        <v>0</v>
      </c>
      <c r="BB108" s="159">
        <v>0</v>
      </c>
      <c r="BC108" s="159">
        <v>0</v>
      </c>
      <c r="BD108" s="159">
        <v>0</v>
      </c>
      <c r="BE108" s="162">
        <v>0</v>
      </c>
      <c r="BF108" s="158">
        <v>1376.7450699999999</v>
      </c>
      <c r="BG108" s="159">
        <v>109770.34604868302</v>
      </c>
      <c r="BH108" s="159">
        <v>204313.52174775171</v>
      </c>
      <c r="BI108" s="159">
        <v>4701.1830354150006</v>
      </c>
      <c r="BJ108" s="159">
        <v>1858.8916006699999</v>
      </c>
      <c r="BK108" s="159">
        <v>10372.405000000001</v>
      </c>
      <c r="BL108" s="188">
        <v>907.37495999999999</v>
      </c>
      <c r="BM108" s="158">
        <f t="shared" si="13"/>
        <v>1.3767450699999999</v>
      </c>
      <c r="BN108" s="159">
        <f t="shared" si="7"/>
        <v>109.77034604868301</v>
      </c>
      <c r="BO108" s="159">
        <f t="shared" si="8"/>
        <v>204.31352174775171</v>
      </c>
      <c r="BP108" s="159">
        <f t="shared" si="9"/>
        <v>4.701183035415001</v>
      </c>
      <c r="BQ108" s="159">
        <f t="shared" si="10"/>
        <v>1.8588916006699998</v>
      </c>
      <c r="BR108" s="159">
        <f t="shared" si="11"/>
        <v>10.372405000000001</v>
      </c>
      <c r="BS108" s="188">
        <f t="shared" si="12"/>
        <v>0.90737495999999995</v>
      </c>
    </row>
    <row r="109" spans="1:71" x14ac:dyDescent="0.3">
      <c r="A109" s="184" t="s">
        <v>188</v>
      </c>
      <c r="B109" s="156">
        <v>0</v>
      </c>
      <c r="C109" s="142">
        <v>643.73858180299999</v>
      </c>
      <c r="D109" s="142">
        <v>0</v>
      </c>
      <c r="E109" s="142">
        <v>0</v>
      </c>
      <c r="F109" s="142">
        <v>0</v>
      </c>
      <c r="G109" s="142">
        <v>0</v>
      </c>
      <c r="H109" s="157">
        <v>0</v>
      </c>
      <c r="I109" s="156">
        <v>0</v>
      </c>
      <c r="J109" s="142">
        <v>0</v>
      </c>
      <c r="K109" s="142">
        <v>0</v>
      </c>
      <c r="L109" s="142">
        <v>0</v>
      </c>
      <c r="M109" s="142">
        <v>0</v>
      </c>
      <c r="N109" s="142">
        <v>0</v>
      </c>
      <c r="O109" s="157">
        <v>0</v>
      </c>
      <c r="P109" s="156">
        <v>0</v>
      </c>
      <c r="Q109" s="142">
        <v>0</v>
      </c>
      <c r="R109" s="142">
        <v>16.721</v>
      </c>
      <c r="S109" s="142">
        <v>0</v>
      </c>
      <c r="T109" s="142">
        <v>0</v>
      </c>
      <c r="U109" s="142">
        <v>0</v>
      </c>
      <c r="V109" s="157">
        <v>0</v>
      </c>
      <c r="W109" s="156">
        <v>0</v>
      </c>
      <c r="X109" s="142">
        <v>0</v>
      </c>
      <c r="Y109" s="142">
        <v>0</v>
      </c>
      <c r="Z109" s="142">
        <v>0</v>
      </c>
      <c r="AA109" s="142">
        <v>0</v>
      </c>
      <c r="AB109" s="142">
        <v>0</v>
      </c>
      <c r="AC109" s="157">
        <v>0</v>
      </c>
      <c r="AD109" s="156">
        <v>0</v>
      </c>
      <c r="AE109" s="142">
        <v>1211.5802900000001</v>
      </c>
      <c r="AF109" s="142">
        <v>0</v>
      </c>
      <c r="AG109" s="142">
        <v>0</v>
      </c>
      <c r="AH109" s="142">
        <v>0</v>
      </c>
      <c r="AI109" s="142">
        <v>0</v>
      </c>
      <c r="AJ109" s="157">
        <v>0</v>
      </c>
      <c r="AK109" s="156">
        <v>0</v>
      </c>
      <c r="AL109" s="142">
        <v>0</v>
      </c>
      <c r="AM109" s="142">
        <v>0</v>
      </c>
      <c r="AN109" s="142">
        <v>0</v>
      </c>
      <c r="AO109" s="142">
        <v>0</v>
      </c>
      <c r="AP109" s="142">
        <v>0</v>
      </c>
      <c r="AQ109" s="157">
        <v>0</v>
      </c>
      <c r="AR109" s="156">
        <v>0</v>
      </c>
      <c r="AS109" s="142">
        <v>0</v>
      </c>
      <c r="AT109" s="142">
        <v>0.43512775169999995</v>
      </c>
      <c r="AU109" s="142">
        <v>4.7064104150000006</v>
      </c>
      <c r="AV109" s="142">
        <v>0</v>
      </c>
      <c r="AW109" s="142">
        <v>0</v>
      </c>
      <c r="AX109" s="157">
        <v>0</v>
      </c>
      <c r="AY109" s="156">
        <v>0</v>
      </c>
      <c r="AZ109" s="142">
        <v>0</v>
      </c>
      <c r="BA109" s="142">
        <v>0</v>
      </c>
      <c r="BB109" s="142">
        <v>0</v>
      </c>
      <c r="BC109" s="142">
        <v>0</v>
      </c>
      <c r="BD109" s="142">
        <v>0</v>
      </c>
      <c r="BE109" s="157">
        <v>0</v>
      </c>
      <c r="BF109" s="156">
        <v>0</v>
      </c>
      <c r="BG109" s="142">
        <v>1855.3188718030001</v>
      </c>
      <c r="BH109" s="142">
        <v>17.156127751700001</v>
      </c>
      <c r="BI109" s="142">
        <v>4.7064104150000006</v>
      </c>
      <c r="BJ109" s="142">
        <v>0</v>
      </c>
      <c r="BK109" s="142">
        <v>0</v>
      </c>
      <c r="BL109" s="143">
        <v>0</v>
      </c>
      <c r="BM109" s="156">
        <f t="shared" si="13"/>
        <v>0</v>
      </c>
      <c r="BN109" s="142">
        <f t="shared" si="7"/>
        <v>1.855318871803</v>
      </c>
      <c r="BO109" s="142">
        <f t="shared" si="8"/>
        <v>1.7156127751700001E-2</v>
      </c>
      <c r="BP109" s="142">
        <f t="shared" si="9"/>
        <v>4.7064104150000008E-3</v>
      </c>
      <c r="BQ109" s="142">
        <f t="shared" si="10"/>
        <v>0</v>
      </c>
      <c r="BR109" s="142">
        <f t="shared" si="11"/>
        <v>0</v>
      </c>
      <c r="BS109" s="143">
        <f t="shared" si="12"/>
        <v>0</v>
      </c>
    </row>
    <row r="110" spans="1:71" x14ac:dyDescent="0.3">
      <c r="A110" s="185" t="s">
        <v>189</v>
      </c>
      <c r="B110" s="160">
        <v>0</v>
      </c>
      <c r="C110" s="155">
        <v>0</v>
      </c>
      <c r="D110" s="155">
        <v>0</v>
      </c>
      <c r="E110" s="155">
        <v>0</v>
      </c>
      <c r="F110" s="155">
        <v>0</v>
      </c>
      <c r="G110" s="155">
        <v>0</v>
      </c>
      <c r="H110" s="161">
        <v>0</v>
      </c>
      <c r="I110" s="160">
        <v>0</v>
      </c>
      <c r="J110" s="155">
        <v>0</v>
      </c>
      <c r="K110" s="155">
        <v>0</v>
      </c>
      <c r="L110" s="155">
        <v>0</v>
      </c>
      <c r="M110" s="155">
        <v>0</v>
      </c>
      <c r="N110" s="155">
        <v>0</v>
      </c>
      <c r="O110" s="161">
        <v>0</v>
      </c>
      <c r="P110" s="160">
        <v>0</v>
      </c>
      <c r="Q110" s="155">
        <v>0</v>
      </c>
      <c r="R110" s="155">
        <v>187.39599999999999</v>
      </c>
      <c r="S110" s="155">
        <v>33.909999999999997</v>
      </c>
      <c r="T110" s="155">
        <v>0</v>
      </c>
      <c r="U110" s="155">
        <v>0</v>
      </c>
      <c r="V110" s="161">
        <v>0</v>
      </c>
      <c r="W110" s="160">
        <v>0</v>
      </c>
      <c r="X110" s="155">
        <v>0</v>
      </c>
      <c r="Y110" s="155">
        <v>0</v>
      </c>
      <c r="Z110" s="155">
        <v>0</v>
      </c>
      <c r="AA110" s="155">
        <v>0</v>
      </c>
      <c r="AB110" s="155">
        <v>0</v>
      </c>
      <c r="AC110" s="161">
        <v>0</v>
      </c>
      <c r="AD110" s="160">
        <v>0</v>
      </c>
      <c r="AE110" s="155">
        <v>0</v>
      </c>
      <c r="AF110" s="155">
        <v>0</v>
      </c>
      <c r="AG110" s="155">
        <v>0</v>
      </c>
      <c r="AH110" s="155">
        <v>0</v>
      </c>
      <c r="AI110" s="155">
        <v>0</v>
      </c>
      <c r="AJ110" s="161">
        <v>0</v>
      </c>
      <c r="AK110" s="160">
        <v>0</v>
      </c>
      <c r="AL110" s="155">
        <v>0</v>
      </c>
      <c r="AM110" s="155">
        <v>0</v>
      </c>
      <c r="AN110" s="155">
        <v>0</v>
      </c>
      <c r="AO110" s="155">
        <v>0</v>
      </c>
      <c r="AP110" s="155">
        <v>0</v>
      </c>
      <c r="AQ110" s="161">
        <v>0</v>
      </c>
      <c r="AR110" s="160">
        <v>0</v>
      </c>
      <c r="AS110" s="155">
        <v>0</v>
      </c>
      <c r="AT110" s="155">
        <v>180.124</v>
      </c>
      <c r="AU110" s="155">
        <v>37.844999999999999</v>
      </c>
      <c r="AV110" s="155">
        <v>0</v>
      </c>
      <c r="AW110" s="155">
        <v>0</v>
      </c>
      <c r="AX110" s="161">
        <v>0</v>
      </c>
      <c r="AY110" s="160">
        <v>0</v>
      </c>
      <c r="AZ110" s="155">
        <v>0</v>
      </c>
      <c r="BA110" s="155">
        <v>0</v>
      </c>
      <c r="BB110" s="155">
        <v>0</v>
      </c>
      <c r="BC110" s="155">
        <v>0</v>
      </c>
      <c r="BD110" s="155">
        <v>0</v>
      </c>
      <c r="BE110" s="161">
        <v>0</v>
      </c>
      <c r="BF110" s="160">
        <v>0</v>
      </c>
      <c r="BG110" s="155">
        <v>0</v>
      </c>
      <c r="BH110" s="155">
        <v>367.52</v>
      </c>
      <c r="BI110" s="155">
        <v>71.754999999999995</v>
      </c>
      <c r="BJ110" s="155">
        <v>0</v>
      </c>
      <c r="BK110" s="155">
        <v>0</v>
      </c>
      <c r="BL110" s="186">
        <v>0</v>
      </c>
      <c r="BM110" s="160">
        <f t="shared" si="13"/>
        <v>0</v>
      </c>
      <c r="BN110" s="155">
        <f t="shared" si="7"/>
        <v>0</v>
      </c>
      <c r="BO110" s="155">
        <f t="shared" si="8"/>
        <v>0.36751999999999996</v>
      </c>
      <c r="BP110" s="155">
        <f t="shared" si="9"/>
        <v>7.1754999999999999E-2</v>
      </c>
      <c r="BQ110" s="155">
        <f t="shared" si="10"/>
        <v>0</v>
      </c>
      <c r="BR110" s="155">
        <f t="shared" si="11"/>
        <v>0</v>
      </c>
      <c r="BS110" s="186">
        <f t="shared" si="12"/>
        <v>0</v>
      </c>
    </row>
    <row r="111" spans="1:71" x14ac:dyDescent="0.3">
      <c r="A111" s="184" t="s">
        <v>191</v>
      </c>
      <c r="B111" s="156">
        <v>0</v>
      </c>
      <c r="C111" s="142">
        <v>0</v>
      </c>
      <c r="D111" s="142">
        <v>0</v>
      </c>
      <c r="E111" s="142">
        <v>0</v>
      </c>
      <c r="F111" s="142">
        <v>0</v>
      </c>
      <c r="G111" s="142">
        <v>0</v>
      </c>
      <c r="H111" s="157">
        <v>0</v>
      </c>
      <c r="I111" s="156">
        <v>0</v>
      </c>
      <c r="J111" s="142">
        <v>0</v>
      </c>
      <c r="K111" s="142">
        <v>0</v>
      </c>
      <c r="L111" s="142">
        <v>0</v>
      </c>
      <c r="M111" s="142">
        <v>0</v>
      </c>
      <c r="N111" s="142">
        <v>0</v>
      </c>
      <c r="O111" s="157">
        <v>0</v>
      </c>
      <c r="P111" s="156">
        <v>0</v>
      </c>
      <c r="Q111" s="142">
        <v>0</v>
      </c>
      <c r="R111" s="142">
        <v>0</v>
      </c>
      <c r="S111" s="142">
        <v>0</v>
      </c>
      <c r="T111" s="142">
        <v>0</v>
      </c>
      <c r="U111" s="142">
        <v>0</v>
      </c>
      <c r="V111" s="157">
        <v>0</v>
      </c>
      <c r="W111" s="156">
        <v>0</v>
      </c>
      <c r="X111" s="142">
        <v>0</v>
      </c>
      <c r="Y111" s="142">
        <v>0</v>
      </c>
      <c r="Z111" s="142">
        <v>0</v>
      </c>
      <c r="AA111" s="142">
        <v>0</v>
      </c>
      <c r="AB111" s="142">
        <v>0</v>
      </c>
      <c r="AC111" s="157">
        <v>0</v>
      </c>
      <c r="AD111" s="156">
        <v>0</v>
      </c>
      <c r="AE111" s="142">
        <v>0</v>
      </c>
      <c r="AF111" s="142">
        <v>0</v>
      </c>
      <c r="AG111" s="142">
        <v>67.931089999999998</v>
      </c>
      <c r="AH111" s="142">
        <v>0</v>
      </c>
      <c r="AI111" s="142">
        <v>0</v>
      </c>
      <c r="AJ111" s="157">
        <v>0</v>
      </c>
      <c r="AK111" s="156">
        <v>0</v>
      </c>
      <c r="AL111" s="142">
        <v>0</v>
      </c>
      <c r="AM111" s="142">
        <v>0</v>
      </c>
      <c r="AN111" s="142">
        <v>0</v>
      </c>
      <c r="AO111" s="142">
        <v>0</v>
      </c>
      <c r="AP111" s="142">
        <v>0</v>
      </c>
      <c r="AQ111" s="157">
        <v>0</v>
      </c>
      <c r="AR111" s="156">
        <v>0</v>
      </c>
      <c r="AS111" s="142">
        <v>0</v>
      </c>
      <c r="AT111" s="142">
        <v>1153.4504299999999</v>
      </c>
      <c r="AU111" s="142">
        <v>0</v>
      </c>
      <c r="AV111" s="142">
        <v>64.191260670000005</v>
      </c>
      <c r="AW111" s="142">
        <v>0</v>
      </c>
      <c r="AX111" s="157">
        <v>0</v>
      </c>
      <c r="AY111" s="156">
        <v>0</v>
      </c>
      <c r="AZ111" s="142">
        <v>0</v>
      </c>
      <c r="BA111" s="142">
        <v>0</v>
      </c>
      <c r="BB111" s="142">
        <v>0</v>
      </c>
      <c r="BC111" s="142">
        <v>0</v>
      </c>
      <c r="BD111" s="142">
        <v>0</v>
      </c>
      <c r="BE111" s="157">
        <v>0</v>
      </c>
      <c r="BF111" s="156">
        <v>0</v>
      </c>
      <c r="BG111" s="142">
        <v>0</v>
      </c>
      <c r="BH111" s="142">
        <v>1153.4504299999999</v>
      </c>
      <c r="BI111" s="142">
        <v>67.931089999999998</v>
      </c>
      <c r="BJ111" s="142">
        <v>64.191260670000005</v>
      </c>
      <c r="BK111" s="142">
        <v>0</v>
      </c>
      <c r="BL111" s="143">
        <v>0</v>
      </c>
      <c r="BM111" s="156">
        <f t="shared" si="13"/>
        <v>0</v>
      </c>
      <c r="BN111" s="142">
        <f t="shared" si="7"/>
        <v>0</v>
      </c>
      <c r="BO111" s="142">
        <f t="shared" si="8"/>
        <v>1.1534504299999999</v>
      </c>
      <c r="BP111" s="142">
        <f t="shared" si="9"/>
        <v>6.793109E-2</v>
      </c>
      <c r="BQ111" s="142">
        <f t="shared" si="10"/>
        <v>6.419126067E-2</v>
      </c>
      <c r="BR111" s="142">
        <f t="shared" si="11"/>
        <v>0</v>
      </c>
      <c r="BS111" s="143">
        <f t="shared" si="12"/>
        <v>0</v>
      </c>
    </row>
    <row r="112" spans="1:71" x14ac:dyDescent="0.3">
      <c r="A112" s="185" t="s">
        <v>316</v>
      </c>
      <c r="B112" s="160">
        <v>0</v>
      </c>
      <c r="C112" s="155">
        <v>0</v>
      </c>
      <c r="D112" s="155">
        <v>0</v>
      </c>
      <c r="E112" s="155">
        <v>0</v>
      </c>
      <c r="F112" s="155">
        <v>0</v>
      </c>
      <c r="G112" s="155">
        <v>0</v>
      </c>
      <c r="H112" s="161">
        <v>0</v>
      </c>
      <c r="I112" s="160">
        <v>0</v>
      </c>
      <c r="J112" s="155">
        <v>0</v>
      </c>
      <c r="K112" s="155">
        <v>0</v>
      </c>
      <c r="L112" s="155">
        <v>0</v>
      </c>
      <c r="M112" s="155">
        <v>0</v>
      </c>
      <c r="N112" s="155">
        <v>0</v>
      </c>
      <c r="O112" s="161">
        <v>0</v>
      </c>
      <c r="P112" s="160">
        <v>0</v>
      </c>
      <c r="Q112" s="155">
        <v>0</v>
      </c>
      <c r="R112" s="155">
        <v>29.01</v>
      </c>
      <c r="S112" s="155">
        <v>0</v>
      </c>
      <c r="T112" s="155">
        <v>0</v>
      </c>
      <c r="U112" s="155">
        <v>0</v>
      </c>
      <c r="V112" s="161">
        <v>0</v>
      </c>
      <c r="W112" s="160">
        <v>0</v>
      </c>
      <c r="X112" s="155">
        <v>0</v>
      </c>
      <c r="Y112" s="155">
        <v>0</v>
      </c>
      <c r="Z112" s="155">
        <v>0</v>
      </c>
      <c r="AA112" s="155">
        <v>0</v>
      </c>
      <c r="AB112" s="155">
        <v>0</v>
      </c>
      <c r="AC112" s="161">
        <v>0</v>
      </c>
      <c r="AD112" s="160">
        <v>0</v>
      </c>
      <c r="AE112" s="155">
        <v>0</v>
      </c>
      <c r="AF112" s="155">
        <v>0</v>
      </c>
      <c r="AG112" s="155">
        <v>0</v>
      </c>
      <c r="AH112" s="155">
        <v>0</v>
      </c>
      <c r="AI112" s="155">
        <v>0</v>
      </c>
      <c r="AJ112" s="161">
        <v>0</v>
      </c>
      <c r="AK112" s="160">
        <v>0</v>
      </c>
      <c r="AL112" s="155">
        <v>0</v>
      </c>
      <c r="AM112" s="155">
        <v>0</v>
      </c>
      <c r="AN112" s="155">
        <v>0</v>
      </c>
      <c r="AO112" s="155">
        <v>0</v>
      </c>
      <c r="AP112" s="155">
        <v>0</v>
      </c>
      <c r="AQ112" s="161">
        <v>0</v>
      </c>
      <c r="AR112" s="160">
        <v>0</v>
      </c>
      <c r="AS112" s="155">
        <v>0</v>
      </c>
      <c r="AT112" s="155">
        <v>0</v>
      </c>
      <c r="AU112" s="155">
        <v>0</v>
      </c>
      <c r="AV112" s="155">
        <v>0</v>
      </c>
      <c r="AW112" s="155">
        <v>0</v>
      </c>
      <c r="AX112" s="161">
        <v>0</v>
      </c>
      <c r="AY112" s="160">
        <v>0</v>
      </c>
      <c r="AZ112" s="155">
        <v>0</v>
      </c>
      <c r="BA112" s="155">
        <v>0</v>
      </c>
      <c r="BB112" s="155">
        <v>0</v>
      </c>
      <c r="BC112" s="155">
        <v>0</v>
      </c>
      <c r="BD112" s="155">
        <v>0</v>
      </c>
      <c r="BE112" s="161">
        <v>0</v>
      </c>
      <c r="BF112" s="160">
        <v>0</v>
      </c>
      <c r="BG112" s="155">
        <v>0</v>
      </c>
      <c r="BH112" s="155">
        <v>29.01</v>
      </c>
      <c r="BI112" s="155">
        <v>0</v>
      </c>
      <c r="BJ112" s="155">
        <v>0</v>
      </c>
      <c r="BK112" s="155">
        <v>0</v>
      </c>
      <c r="BL112" s="186">
        <v>0</v>
      </c>
      <c r="BM112" s="160">
        <f t="shared" si="13"/>
        <v>0</v>
      </c>
      <c r="BN112" s="155">
        <f t="shared" si="7"/>
        <v>0</v>
      </c>
      <c r="BO112" s="155">
        <f t="shared" si="8"/>
        <v>2.9010000000000001E-2</v>
      </c>
      <c r="BP112" s="155">
        <f t="shared" si="9"/>
        <v>0</v>
      </c>
      <c r="BQ112" s="155">
        <f t="shared" si="10"/>
        <v>0</v>
      </c>
      <c r="BR112" s="155">
        <f t="shared" si="11"/>
        <v>0</v>
      </c>
      <c r="BS112" s="186">
        <f t="shared" si="12"/>
        <v>0</v>
      </c>
    </row>
    <row r="113" spans="1:71" x14ac:dyDescent="0.3">
      <c r="A113" s="184" t="s">
        <v>192</v>
      </c>
      <c r="B113" s="156">
        <v>0</v>
      </c>
      <c r="C113" s="142">
        <v>0</v>
      </c>
      <c r="D113" s="142">
        <v>0</v>
      </c>
      <c r="E113" s="142">
        <v>0</v>
      </c>
      <c r="F113" s="142">
        <v>0</v>
      </c>
      <c r="G113" s="142">
        <v>0</v>
      </c>
      <c r="H113" s="157">
        <v>0</v>
      </c>
      <c r="I113" s="156">
        <v>0</v>
      </c>
      <c r="J113" s="142">
        <v>0</v>
      </c>
      <c r="K113" s="142">
        <v>0</v>
      </c>
      <c r="L113" s="142">
        <v>0</v>
      </c>
      <c r="M113" s="142">
        <v>0</v>
      </c>
      <c r="N113" s="142">
        <v>0</v>
      </c>
      <c r="O113" s="157">
        <v>0</v>
      </c>
      <c r="P113" s="156">
        <v>0</v>
      </c>
      <c r="Q113" s="142">
        <v>0</v>
      </c>
      <c r="R113" s="142">
        <v>0</v>
      </c>
      <c r="S113" s="142">
        <v>0</v>
      </c>
      <c r="T113" s="142">
        <v>0</v>
      </c>
      <c r="U113" s="142">
        <v>0</v>
      </c>
      <c r="V113" s="157">
        <v>0</v>
      </c>
      <c r="W113" s="156">
        <v>0</v>
      </c>
      <c r="X113" s="142">
        <v>0</v>
      </c>
      <c r="Y113" s="142">
        <v>0</v>
      </c>
      <c r="Z113" s="142">
        <v>0</v>
      </c>
      <c r="AA113" s="142">
        <v>0</v>
      </c>
      <c r="AB113" s="142">
        <v>0</v>
      </c>
      <c r="AC113" s="157">
        <v>0</v>
      </c>
      <c r="AD113" s="156">
        <v>0</v>
      </c>
      <c r="AE113" s="142">
        <v>0</v>
      </c>
      <c r="AF113" s="142">
        <v>0</v>
      </c>
      <c r="AG113" s="142">
        <v>146.9283419999999</v>
      </c>
      <c r="AH113" s="142">
        <v>0</v>
      </c>
      <c r="AI113" s="142">
        <v>0</v>
      </c>
      <c r="AJ113" s="157">
        <v>0</v>
      </c>
      <c r="AK113" s="156">
        <v>0</v>
      </c>
      <c r="AL113" s="142">
        <v>0</v>
      </c>
      <c r="AM113" s="142">
        <v>0</v>
      </c>
      <c r="AN113" s="142">
        <v>0</v>
      </c>
      <c r="AO113" s="142">
        <v>0</v>
      </c>
      <c r="AP113" s="142">
        <v>0</v>
      </c>
      <c r="AQ113" s="157">
        <v>0</v>
      </c>
      <c r="AR113" s="156">
        <v>0</v>
      </c>
      <c r="AS113" s="142">
        <v>0</v>
      </c>
      <c r="AT113" s="142">
        <v>65.069999999999993</v>
      </c>
      <c r="AU113" s="142">
        <v>0</v>
      </c>
      <c r="AV113" s="142">
        <v>0</v>
      </c>
      <c r="AW113" s="142">
        <v>0</v>
      </c>
      <c r="AX113" s="157">
        <v>0</v>
      </c>
      <c r="AY113" s="156">
        <v>0</v>
      </c>
      <c r="AZ113" s="142">
        <v>0</v>
      </c>
      <c r="BA113" s="142">
        <v>0</v>
      </c>
      <c r="BB113" s="142">
        <v>0</v>
      </c>
      <c r="BC113" s="142">
        <v>0</v>
      </c>
      <c r="BD113" s="142">
        <v>0</v>
      </c>
      <c r="BE113" s="157">
        <v>0</v>
      </c>
      <c r="BF113" s="156">
        <v>0</v>
      </c>
      <c r="BG113" s="142">
        <v>0</v>
      </c>
      <c r="BH113" s="142">
        <v>65.069999999999993</v>
      </c>
      <c r="BI113" s="142">
        <v>146.9283419999999</v>
      </c>
      <c r="BJ113" s="142">
        <v>0</v>
      </c>
      <c r="BK113" s="142">
        <v>0</v>
      </c>
      <c r="BL113" s="143">
        <v>0</v>
      </c>
      <c r="BM113" s="156">
        <f t="shared" si="13"/>
        <v>0</v>
      </c>
      <c r="BN113" s="142">
        <f t="shared" si="7"/>
        <v>0</v>
      </c>
      <c r="BO113" s="142">
        <f t="shared" si="8"/>
        <v>6.5069999999999989E-2</v>
      </c>
      <c r="BP113" s="142">
        <f t="shared" si="9"/>
        <v>0.14692834199999991</v>
      </c>
      <c r="BQ113" s="142">
        <f t="shared" si="10"/>
        <v>0</v>
      </c>
      <c r="BR113" s="142">
        <f t="shared" si="11"/>
        <v>0</v>
      </c>
      <c r="BS113" s="143">
        <f t="shared" si="12"/>
        <v>0</v>
      </c>
    </row>
    <row r="114" spans="1:71" x14ac:dyDescent="0.3">
      <c r="A114" s="185" t="s">
        <v>194</v>
      </c>
      <c r="B114" s="160">
        <v>0</v>
      </c>
      <c r="C114" s="155">
        <v>0</v>
      </c>
      <c r="D114" s="155">
        <v>0</v>
      </c>
      <c r="E114" s="155">
        <v>0</v>
      </c>
      <c r="F114" s="155">
        <v>0</v>
      </c>
      <c r="G114" s="155">
        <v>0</v>
      </c>
      <c r="H114" s="161">
        <v>0</v>
      </c>
      <c r="I114" s="160">
        <v>0</v>
      </c>
      <c r="J114" s="155">
        <v>9133.6130626500017</v>
      </c>
      <c r="K114" s="155">
        <v>0</v>
      </c>
      <c r="L114" s="155">
        <v>0</v>
      </c>
      <c r="M114" s="155">
        <v>0</v>
      </c>
      <c r="N114" s="155">
        <v>0</v>
      </c>
      <c r="O114" s="161">
        <v>0</v>
      </c>
      <c r="P114" s="160">
        <v>0</v>
      </c>
      <c r="Q114" s="155">
        <v>0</v>
      </c>
      <c r="R114" s="155">
        <v>0</v>
      </c>
      <c r="S114" s="155">
        <v>0</v>
      </c>
      <c r="T114" s="155">
        <v>0</v>
      </c>
      <c r="U114" s="155">
        <v>0</v>
      </c>
      <c r="V114" s="161">
        <v>0</v>
      </c>
      <c r="W114" s="160">
        <v>0</v>
      </c>
      <c r="X114" s="155">
        <v>0</v>
      </c>
      <c r="Y114" s="155">
        <v>0</v>
      </c>
      <c r="Z114" s="155">
        <v>0</v>
      </c>
      <c r="AA114" s="155">
        <v>0</v>
      </c>
      <c r="AB114" s="155">
        <v>0</v>
      </c>
      <c r="AC114" s="161">
        <v>0</v>
      </c>
      <c r="AD114" s="160">
        <v>0</v>
      </c>
      <c r="AE114" s="155">
        <v>3971.71306</v>
      </c>
      <c r="AF114" s="155">
        <v>0</v>
      </c>
      <c r="AG114" s="155">
        <v>0</v>
      </c>
      <c r="AH114" s="155">
        <v>0</v>
      </c>
      <c r="AI114" s="155">
        <v>0</v>
      </c>
      <c r="AJ114" s="161">
        <v>0</v>
      </c>
      <c r="AK114" s="160">
        <v>0</v>
      </c>
      <c r="AL114" s="155">
        <v>1577.21648</v>
      </c>
      <c r="AM114" s="155">
        <v>860.58</v>
      </c>
      <c r="AN114" s="155">
        <v>0</v>
      </c>
      <c r="AO114" s="155">
        <v>0</v>
      </c>
      <c r="AP114" s="155">
        <v>0</v>
      </c>
      <c r="AQ114" s="161">
        <v>0</v>
      </c>
      <c r="AR114" s="160">
        <v>0</v>
      </c>
      <c r="AS114" s="155">
        <v>0</v>
      </c>
      <c r="AT114" s="155">
        <v>0</v>
      </c>
      <c r="AU114" s="155">
        <v>0</v>
      </c>
      <c r="AV114" s="155">
        <v>0</v>
      </c>
      <c r="AW114" s="155">
        <v>0</v>
      </c>
      <c r="AX114" s="161">
        <v>0</v>
      </c>
      <c r="AY114" s="160">
        <v>0</v>
      </c>
      <c r="AZ114" s="155">
        <v>0</v>
      </c>
      <c r="BA114" s="155">
        <v>0</v>
      </c>
      <c r="BB114" s="155">
        <v>0</v>
      </c>
      <c r="BC114" s="155">
        <v>0</v>
      </c>
      <c r="BD114" s="155">
        <v>0</v>
      </c>
      <c r="BE114" s="161">
        <v>0</v>
      </c>
      <c r="BF114" s="160">
        <v>0</v>
      </c>
      <c r="BG114" s="155">
        <v>14682.542602650001</v>
      </c>
      <c r="BH114" s="155">
        <v>860.58</v>
      </c>
      <c r="BI114" s="155">
        <v>0</v>
      </c>
      <c r="BJ114" s="155">
        <v>0</v>
      </c>
      <c r="BK114" s="155">
        <v>0</v>
      </c>
      <c r="BL114" s="186">
        <v>0</v>
      </c>
      <c r="BM114" s="160">
        <f t="shared" si="13"/>
        <v>0</v>
      </c>
      <c r="BN114" s="155">
        <f t="shared" si="7"/>
        <v>14.682542602650001</v>
      </c>
      <c r="BO114" s="155">
        <f t="shared" si="8"/>
        <v>0.86058000000000001</v>
      </c>
      <c r="BP114" s="155">
        <f t="shared" si="9"/>
        <v>0</v>
      </c>
      <c r="BQ114" s="155">
        <f t="shared" si="10"/>
        <v>0</v>
      </c>
      <c r="BR114" s="155">
        <f t="shared" si="11"/>
        <v>0</v>
      </c>
      <c r="BS114" s="186">
        <f t="shared" si="12"/>
        <v>0</v>
      </c>
    </row>
    <row r="115" spans="1:71" x14ac:dyDescent="0.3">
      <c r="A115" s="184" t="s">
        <v>195</v>
      </c>
      <c r="B115" s="156">
        <v>0</v>
      </c>
      <c r="C115" s="142">
        <v>0</v>
      </c>
      <c r="D115" s="142">
        <v>0</v>
      </c>
      <c r="E115" s="142">
        <v>0</v>
      </c>
      <c r="F115" s="142">
        <v>0</v>
      </c>
      <c r="G115" s="142">
        <v>0</v>
      </c>
      <c r="H115" s="157">
        <v>0</v>
      </c>
      <c r="I115" s="156">
        <v>0</v>
      </c>
      <c r="J115" s="142">
        <v>55345.830474229995</v>
      </c>
      <c r="K115" s="142">
        <v>0</v>
      </c>
      <c r="L115" s="142">
        <v>0</v>
      </c>
      <c r="M115" s="142">
        <v>318</v>
      </c>
      <c r="N115" s="142">
        <v>0</v>
      </c>
      <c r="O115" s="157">
        <v>0</v>
      </c>
      <c r="P115" s="156">
        <v>0</v>
      </c>
      <c r="Q115" s="142">
        <v>1252.384</v>
      </c>
      <c r="R115" s="142">
        <v>40.027999999999999</v>
      </c>
      <c r="S115" s="142">
        <v>0</v>
      </c>
      <c r="T115" s="142">
        <v>0</v>
      </c>
      <c r="U115" s="142">
        <v>10372.405000000001</v>
      </c>
      <c r="V115" s="157">
        <v>0</v>
      </c>
      <c r="W115" s="156">
        <v>0</v>
      </c>
      <c r="X115" s="142">
        <v>0</v>
      </c>
      <c r="Y115" s="142">
        <v>0</v>
      </c>
      <c r="Z115" s="142">
        <v>0</v>
      </c>
      <c r="AA115" s="142">
        <v>0</v>
      </c>
      <c r="AB115" s="142">
        <v>0</v>
      </c>
      <c r="AC115" s="157">
        <v>0</v>
      </c>
      <c r="AD115" s="156">
        <v>0</v>
      </c>
      <c r="AE115" s="142">
        <v>0</v>
      </c>
      <c r="AF115" s="142">
        <v>23998.39862</v>
      </c>
      <c r="AG115" s="142">
        <v>14.374103</v>
      </c>
      <c r="AH115" s="142">
        <v>0</v>
      </c>
      <c r="AI115" s="142">
        <v>0</v>
      </c>
      <c r="AJ115" s="157">
        <v>0</v>
      </c>
      <c r="AK115" s="156">
        <v>1376.7450699999999</v>
      </c>
      <c r="AL115" s="142">
        <v>17317.860100000002</v>
      </c>
      <c r="AM115" s="142">
        <v>34175.449620000007</v>
      </c>
      <c r="AN115" s="142">
        <v>4385.56203</v>
      </c>
      <c r="AO115" s="142">
        <v>1421.8001099999999</v>
      </c>
      <c r="AP115" s="142">
        <v>0</v>
      </c>
      <c r="AQ115" s="157">
        <v>907.37495999999999</v>
      </c>
      <c r="AR115" s="156">
        <v>0</v>
      </c>
      <c r="AS115" s="142">
        <v>19316.41</v>
      </c>
      <c r="AT115" s="142">
        <v>781.65</v>
      </c>
      <c r="AU115" s="142">
        <v>8.956059999999999</v>
      </c>
      <c r="AV115" s="142">
        <v>0</v>
      </c>
      <c r="AW115" s="142">
        <v>0</v>
      </c>
      <c r="AX115" s="157">
        <v>0</v>
      </c>
      <c r="AY115" s="156">
        <v>0</v>
      </c>
      <c r="AZ115" s="142">
        <v>0</v>
      </c>
      <c r="BA115" s="142">
        <v>0</v>
      </c>
      <c r="BB115" s="142">
        <v>0</v>
      </c>
      <c r="BC115" s="142">
        <v>0</v>
      </c>
      <c r="BD115" s="142">
        <v>0</v>
      </c>
      <c r="BE115" s="157">
        <v>0</v>
      </c>
      <c r="BF115" s="156">
        <v>1376.7450699999999</v>
      </c>
      <c r="BG115" s="142">
        <v>93232.484574230009</v>
      </c>
      <c r="BH115" s="142">
        <v>58995.526240000007</v>
      </c>
      <c r="BI115" s="142">
        <v>4408.8921930000006</v>
      </c>
      <c r="BJ115" s="142">
        <v>1739.8001099999999</v>
      </c>
      <c r="BK115" s="142">
        <v>10372.405000000001</v>
      </c>
      <c r="BL115" s="143">
        <v>907.37495999999999</v>
      </c>
      <c r="BM115" s="156">
        <f t="shared" si="13"/>
        <v>1.3767450699999999</v>
      </c>
      <c r="BN115" s="142">
        <f t="shared" si="7"/>
        <v>93.232484574230014</v>
      </c>
      <c r="BO115" s="142">
        <f t="shared" si="8"/>
        <v>58.995526240000004</v>
      </c>
      <c r="BP115" s="142">
        <f t="shared" si="9"/>
        <v>4.4088921930000007</v>
      </c>
      <c r="BQ115" s="142">
        <f t="shared" si="10"/>
        <v>1.73980011</v>
      </c>
      <c r="BR115" s="142">
        <f t="shared" si="11"/>
        <v>10.372405000000001</v>
      </c>
      <c r="BS115" s="143">
        <f t="shared" si="12"/>
        <v>0.90737495999999995</v>
      </c>
    </row>
    <row r="116" spans="1:71" x14ac:dyDescent="0.3">
      <c r="A116" s="185" t="s">
        <v>196</v>
      </c>
      <c r="B116" s="160">
        <v>0</v>
      </c>
      <c r="C116" s="155">
        <v>0</v>
      </c>
      <c r="D116" s="155">
        <v>0</v>
      </c>
      <c r="E116" s="155">
        <v>0</v>
      </c>
      <c r="F116" s="155">
        <v>0</v>
      </c>
      <c r="G116" s="155">
        <v>0</v>
      </c>
      <c r="H116" s="161">
        <v>0</v>
      </c>
      <c r="I116" s="160">
        <v>0</v>
      </c>
      <c r="J116" s="155">
        <v>0</v>
      </c>
      <c r="K116" s="155">
        <v>0</v>
      </c>
      <c r="L116" s="155">
        <v>0</v>
      </c>
      <c r="M116" s="155">
        <v>0</v>
      </c>
      <c r="N116" s="155">
        <v>0</v>
      </c>
      <c r="O116" s="161">
        <v>0</v>
      </c>
      <c r="P116" s="160">
        <v>0</v>
      </c>
      <c r="Q116" s="155">
        <v>0</v>
      </c>
      <c r="R116" s="155">
        <v>13.083</v>
      </c>
      <c r="S116" s="155">
        <v>0.97</v>
      </c>
      <c r="T116" s="155">
        <v>0</v>
      </c>
      <c r="U116" s="155">
        <v>0</v>
      </c>
      <c r="V116" s="161">
        <v>0</v>
      </c>
      <c r="W116" s="160">
        <v>0</v>
      </c>
      <c r="X116" s="155">
        <v>0</v>
      </c>
      <c r="Y116" s="155">
        <v>0</v>
      </c>
      <c r="Z116" s="155">
        <v>0</v>
      </c>
      <c r="AA116" s="155">
        <v>0</v>
      </c>
      <c r="AB116" s="155">
        <v>0</v>
      </c>
      <c r="AC116" s="161">
        <v>0</v>
      </c>
      <c r="AD116" s="160">
        <v>0</v>
      </c>
      <c r="AE116" s="155">
        <v>0</v>
      </c>
      <c r="AF116" s="155">
        <v>13981.524949999999</v>
      </c>
      <c r="AG116" s="155">
        <v>0</v>
      </c>
      <c r="AH116" s="155">
        <v>0</v>
      </c>
      <c r="AI116" s="155">
        <v>0</v>
      </c>
      <c r="AJ116" s="161">
        <v>0</v>
      </c>
      <c r="AK116" s="160">
        <v>0</v>
      </c>
      <c r="AL116" s="155">
        <v>0</v>
      </c>
      <c r="AM116" s="155">
        <v>606.26099999999997</v>
      </c>
      <c r="AN116" s="155">
        <v>0</v>
      </c>
      <c r="AO116" s="155">
        <v>0</v>
      </c>
      <c r="AP116" s="155">
        <v>0</v>
      </c>
      <c r="AQ116" s="161">
        <v>0</v>
      </c>
      <c r="AR116" s="160">
        <v>0</v>
      </c>
      <c r="AS116" s="155">
        <v>0</v>
      </c>
      <c r="AT116" s="155">
        <v>128224.34</v>
      </c>
      <c r="AU116" s="155">
        <v>0</v>
      </c>
      <c r="AV116" s="155">
        <v>54.900229999999993</v>
      </c>
      <c r="AW116" s="155">
        <v>0</v>
      </c>
      <c r="AX116" s="161">
        <v>0</v>
      </c>
      <c r="AY116" s="160">
        <v>0</v>
      </c>
      <c r="AZ116" s="155">
        <v>0</v>
      </c>
      <c r="BA116" s="155">
        <v>0</v>
      </c>
      <c r="BB116" s="155">
        <v>0</v>
      </c>
      <c r="BC116" s="155">
        <v>0</v>
      </c>
      <c r="BD116" s="155">
        <v>0</v>
      </c>
      <c r="BE116" s="161">
        <v>0</v>
      </c>
      <c r="BF116" s="160">
        <v>0</v>
      </c>
      <c r="BG116" s="155">
        <v>0</v>
      </c>
      <c r="BH116" s="155">
        <v>142825.20895</v>
      </c>
      <c r="BI116" s="155">
        <v>0.97</v>
      </c>
      <c r="BJ116" s="155">
        <v>54.900229999999993</v>
      </c>
      <c r="BK116" s="155">
        <v>0</v>
      </c>
      <c r="BL116" s="186">
        <v>0</v>
      </c>
      <c r="BM116" s="160">
        <f t="shared" si="13"/>
        <v>0</v>
      </c>
      <c r="BN116" s="155">
        <f t="shared" si="7"/>
        <v>0</v>
      </c>
      <c r="BO116" s="155">
        <f t="shared" si="8"/>
        <v>142.82520894999999</v>
      </c>
      <c r="BP116" s="155">
        <f t="shared" si="9"/>
        <v>9.6999999999999994E-4</v>
      </c>
      <c r="BQ116" s="155">
        <f t="shared" si="10"/>
        <v>5.4900229999999994E-2</v>
      </c>
      <c r="BR116" s="155">
        <f t="shared" si="11"/>
        <v>0</v>
      </c>
      <c r="BS116" s="186">
        <f t="shared" si="12"/>
        <v>0</v>
      </c>
    </row>
    <row r="117" spans="1:71" s="33" customFormat="1" x14ac:dyDescent="0.3">
      <c r="A117" s="187" t="s">
        <v>142</v>
      </c>
      <c r="B117" s="158">
        <v>0</v>
      </c>
      <c r="C117" s="159">
        <v>0</v>
      </c>
      <c r="D117" s="159">
        <v>0</v>
      </c>
      <c r="E117" s="159">
        <v>0</v>
      </c>
      <c r="F117" s="159">
        <v>34128.777310281454</v>
      </c>
      <c r="G117" s="159">
        <v>0</v>
      </c>
      <c r="H117" s="162">
        <v>0</v>
      </c>
      <c r="I117" s="158">
        <v>0</v>
      </c>
      <c r="J117" s="159">
        <v>54717.740000000005</v>
      </c>
      <c r="K117" s="159">
        <v>133.5</v>
      </c>
      <c r="L117" s="159">
        <v>0</v>
      </c>
      <c r="M117" s="159">
        <v>0</v>
      </c>
      <c r="N117" s="159">
        <v>0</v>
      </c>
      <c r="O117" s="162">
        <v>0</v>
      </c>
      <c r="P117" s="158">
        <v>0</v>
      </c>
      <c r="Q117" s="159">
        <v>39.768999999999998</v>
      </c>
      <c r="R117" s="159">
        <v>789.47</v>
      </c>
      <c r="S117" s="159">
        <v>62.65</v>
      </c>
      <c r="T117" s="159">
        <v>1.38</v>
      </c>
      <c r="U117" s="159">
        <v>991.20799999999997</v>
      </c>
      <c r="V117" s="162">
        <v>0</v>
      </c>
      <c r="W117" s="158">
        <v>0</v>
      </c>
      <c r="X117" s="159">
        <v>11.590489999999999</v>
      </c>
      <c r="Y117" s="159">
        <v>0</v>
      </c>
      <c r="Z117" s="159">
        <v>0</v>
      </c>
      <c r="AA117" s="159">
        <v>0</v>
      </c>
      <c r="AB117" s="159">
        <v>0</v>
      </c>
      <c r="AC117" s="162">
        <v>0</v>
      </c>
      <c r="AD117" s="158">
        <v>0</v>
      </c>
      <c r="AE117" s="159">
        <v>105563.834054999</v>
      </c>
      <c r="AF117" s="159">
        <v>19973.226780000001</v>
      </c>
      <c r="AG117" s="159">
        <v>0.62646000000000002</v>
      </c>
      <c r="AH117" s="159">
        <v>0</v>
      </c>
      <c r="AI117" s="159">
        <v>0</v>
      </c>
      <c r="AJ117" s="162">
        <v>0</v>
      </c>
      <c r="AK117" s="158">
        <v>302.212827313356</v>
      </c>
      <c r="AL117" s="159">
        <v>627056.66747879016</v>
      </c>
      <c r="AM117" s="159">
        <v>47115.062626953208</v>
      </c>
      <c r="AN117" s="159">
        <v>1524.9454316713884</v>
      </c>
      <c r="AO117" s="159">
        <v>41783.252197514412</v>
      </c>
      <c r="AP117" s="159">
        <v>0</v>
      </c>
      <c r="AQ117" s="162">
        <v>0</v>
      </c>
      <c r="AR117" s="158">
        <v>0</v>
      </c>
      <c r="AS117" s="159">
        <v>2865.56</v>
      </c>
      <c r="AT117" s="159">
        <v>14.49</v>
      </c>
      <c r="AU117" s="159">
        <v>298.98</v>
      </c>
      <c r="AV117" s="159">
        <v>1212</v>
      </c>
      <c r="AW117" s="159">
        <v>0</v>
      </c>
      <c r="AX117" s="162">
        <v>0</v>
      </c>
      <c r="AY117" s="158">
        <v>0</v>
      </c>
      <c r="AZ117" s="159">
        <v>0</v>
      </c>
      <c r="BA117" s="159">
        <v>0</v>
      </c>
      <c r="BB117" s="159">
        <v>0</v>
      </c>
      <c r="BC117" s="159">
        <v>0</v>
      </c>
      <c r="BD117" s="159">
        <v>0</v>
      </c>
      <c r="BE117" s="162">
        <v>0</v>
      </c>
      <c r="BF117" s="158">
        <v>302.212827313356</v>
      </c>
      <c r="BG117" s="159">
        <v>790255.16102378943</v>
      </c>
      <c r="BH117" s="159">
        <v>68025.749406953211</v>
      </c>
      <c r="BI117" s="159">
        <v>1887.2018916713885</v>
      </c>
      <c r="BJ117" s="159">
        <v>77125.409507795877</v>
      </c>
      <c r="BK117" s="159">
        <v>991.20799999999997</v>
      </c>
      <c r="BL117" s="188">
        <v>0</v>
      </c>
      <c r="BM117" s="158">
        <f t="shared" si="13"/>
        <v>0.30221282731335603</v>
      </c>
      <c r="BN117" s="159">
        <f t="shared" si="7"/>
        <v>790.25516102378947</v>
      </c>
      <c r="BO117" s="159">
        <f t="shared" si="8"/>
        <v>68.02574940695321</v>
      </c>
      <c r="BP117" s="159">
        <f t="shared" si="9"/>
        <v>1.8872018916713884</v>
      </c>
      <c r="BQ117" s="159">
        <f t="shared" si="10"/>
        <v>77.125409507795879</v>
      </c>
      <c r="BR117" s="159">
        <f t="shared" si="11"/>
        <v>0.99120799999999998</v>
      </c>
      <c r="BS117" s="188">
        <f t="shared" si="12"/>
        <v>0</v>
      </c>
    </row>
    <row r="118" spans="1:71" x14ac:dyDescent="0.3">
      <c r="A118" s="184" t="s">
        <v>276</v>
      </c>
      <c r="B118" s="156">
        <v>0</v>
      </c>
      <c r="C118" s="142">
        <v>0</v>
      </c>
      <c r="D118" s="142">
        <v>0</v>
      </c>
      <c r="E118" s="142">
        <v>0</v>
      </c>
      <c r="F118" s="142">
        <v>34128.777310281454</v>
      </c>
      <c r="G118" s="142">
        <v>0</v>
      </c>
      <c r="H118" s="157">
        <v>0</v>
      </c>
      <c r="I118" s="156">
        <v>0</v>
      </c>
      <c r="J118" s="142">
        <v>54717.740000000005</v>
      </c>
      <c r="K118" s="142">
        <v>133.5</v>
      </c>
      <c r="L118" s="142">
        <v>0</v>
      </c>
      <c r="M118" s="142">
        <v>0</v>
      </c>
      <c r="N118" s="142">
        <v>0</v>
      </c>
      <c r="O118" s="157">
        <v>0</v>
      </c>
      <c r="P118" s="156">
        <v>0</v>
      </c>
      <c r="Q118" s="142">
        <v>3.89</v>
      </c>
      <c r="R118" s="142">
        <v>789.47</v>
      </c>
      <c r="S118" s="142">
        <v>62.65</v>
      </c>
      <c r="T118" s="142">
        <v>1.38</v>
      </c>
      <c r="U118" s="142">
        <v>991.20799999999997</v>
      </c>
      <c r="V118" s="157">
        <v>0</v>
      </c>
      <c r="W118" s="156">
        <v>0</v>
      </c>
      <c r="X118" s="142">
        <v>0</v>
      </c>
      <c r="Y118" s="142">
        <v>0</v>
      </c>
      <c r="Z118" s="142">
        <v>0</v>
      </c>
      <c r="AA118" s="142">
        <v>0</v>
      </c>
      <c r="AB118" s="142">
        <v>0</v>
      </c>
      <c r="AC118" s="157">
        <v>0</v>
      </c>
      <c r="AD118" s="156">
        <v>0</v>
      </c>
      <c r="AE118" s="142">
        <v>105563.834054999</v>
      </c>
      <c r="AF118" s="142">
        <v>19973.226780000001</v>
      </c>
      <c r="AG118" s="142">
        <v>0.62646000000000002</v>
      </c>
      <c r="AH118" s="142">
        <v>0</v>
      </c>
      <c r="AI118" s="142">
        <v>0</v>
      </c>
      <c r="AJ118" s="157">
        <v>0</v>
      </c>
      <c r="AK118" s="156">
        <v>302.212827313356</v>
      </c>
      <c r="AL118" s="142">
        <v>502958.52687673795</v>
      </c>
      <c r="AM118" s="142">
        <v>46447.732626953206</v>
      </c>
      <c r="AN118" s="142">
        <v>1524.9352919379301</v>
      </c>
      <c r="AO118" s="142">
        <v>41783.252197514412</v>
      </c>
      <c r="AP118" s="142">
        <v>0</v>
      </c>
      <c r="AQ118" s="157">
        <v>0</v>
      </c>
      <c r="AR118" s="156">
        <v>0</v>
      </c>
      <c r="AS118" s="142">
        <v>2865.56</v>
      </c>
      <c r="AT118" s="142">
        <v>0</v>
      </c>
      <c r="AU118" s="142">
        <v>298.98</v>
      </c>
      <c r="AV118" s="142">
        <v>1212</v>
      </c>
      <c r="AW118" s="142">
        <v>0</v>
      </c>
      <c r="AX118" s="157">
        <v>0</v>
      </c>
      <c r="AY118" s="156">
        <v>0</v>
      </c>
      <c r="AZ118" s="142">
        <v>0</v>
      </c>
      <c r="BA118" s="142">
        <v>0</v>
      </c>
      <c r="BB118" s="142">
        <v>0</v>
      </c>
      <c r="BC118" s="142">
        <v>0</v>
      </c>
      <c r="BD118" s="142">
        <v>0</v>
      </c>
      <c r="BE118" s="157">
        <v>0</v>
      </c>
      <c r="BF118" s="156">
        <v>302.212827313356</v>
      </c>
      <c r="BG118" s="142">
        <v>666109.55093173706</v>
      </c>
      <c r="BH118" s="142">
        <v>67343.929406953204</v>
      </c>
      <c r="BI118" s="142">
        <v>1887.1917519379301</v>
      </c>
      <c r="BJ118" s="142">
        <v>77125.409507795877</v>
      </c>
      <c r="BK118" s="142">
        <v>991.20799999999997</v>
      </c>
      <c r="BL118" s="143">
        <v>0</v>
      </c>
      <c r="BM118" s="156">
        <f t="shared" si="13"/>
        <v>0.30221282731335603</v>
      </c>
      <c r="BN118" s="142">
        <f t="shared" si="7"/>
        <v>666.10955093173709</v>
      </c>
      <c r="BO118" s="142">
        <f t="shared" si="8"/>
        <v>67.343929406953208</v>
      </c>
      <c r="BP118" s="142">
        <f t="shared" si="9"/>
        <v>1.8871917519379302</v>
      </c>
      <c r="BQ118" s="142">
        <f t="shared" si="10"/>
        <v>77.125409507795879</v>
      </c>
      <c r="BR118" s="142">
        <f t="shared" si="11"/>
        <v>0.99120799999999998</v>
      </c>
      <c r="BS118" s="143">
        <f t="shared" si="12"/>
        <v>0</v>
      </c>
    </row>
    <row r="119" spans="1:71" x14ac:dyDescent="0.3">
      <c r="A119" s="185" t="s">
        <v>277</v>
      </c>
      <c r="B119" s="160">
        <v>0</v>
      </c>
      <c r="C119" s="155">
        <v>0</v>
      </c>
      <c r="D119" s="155">
        <v>0</v>
      </c>
      <c r="E119" s="155">
        <v>0</v>
      </c>
      <c r="F119" s="155">
        <v>0</v>
      </c>
      <c r="G119" s="155">
        <v>0</v>
      </c>
      <c r="H119" s="161">
        <v>0</v>
      </c>
      <c r="I119" s="160">
        <v>0</v>
      </c>
      <c r="J119" s="155">
        <v>0</v>
      </c>
      <c r="K119" s="155">
        <v>0</v>
      </c>
      <c r="L119" s="155">
        <v>0</v>
      </c>
      <c r="M119" s="155">
        <v>0</v>
      </c>
      <c r="N119" s="155">
        <v>0</v>
      </c>
      <c r="O119" s="161">
        <v>0</v>
      </c>
      <c r="P119" s="160">
        <v>0</v>
      </c>
      <c r="Q119" s="155">
        <v>0</v>
      </c>
      <c r="R119" s="155">
        <v>0</v>
      </c>
      <c r="S119" s="155">
        <v>0</v>
      </c>
      <c r="T119" s="155">
        <v>0</v>
      </c>
      <c r="U119" s="155">
        <v>0</v>
      </c>
      <c r="V119" s="161">
        <v>0</v>
      </c>
      <c r="W119" s="160">
        <v>0</v>
      </c>
      <c r="X119" s="155">
        <v>0</v>
      </c>
      <c r="Y119" s="155">
        <v>0</v>
      </c>
      <c r="Z119" s="155">
        <v>0</v>
      </c>
      <c r="AA119" s="155">
        <v>0</v>
      </c>
      <c r="AB119" s="155">
        <v>0</v>
      </c>
      <c r="AC119" s="161">
        <v>0</v>
      </c>
      <c r="AD119" s="160">
        <v>0</v>
      </c>
      <c r="AE119" s="155">
        <v>0</v>
      </c>
      <c r="AF119" s="155">
        <v>0</v>
      </c>
      <c r="AG119" s="155">
        <v>0</v>
      </c>
      <c r="AH119" s="155">
        <v>0</v>
      </c>
      <c r="AI119" s="155">
        <v>0</v>
      </c>
      <c r="AJ119" s="161">
        <v>0</v>
      </c>
      <c r="AK119" s="160">
        <v>0</v>
      </c>
      <c r="AL119" s="155">
        <v>443.41</v>
      </c>
      <c r="AM119" s="155">
        <v>0</v>
      </c>
      <c r="AN119" s="155">
        <v>0</v>
      </c>
      <c r="AO119" s="155">
        <v>0</v>
      </c>
      <c r="AP119" s="155">
        <v>0</v>
      </c>
      <c r="AQ119" s="161">
        <v>0</v>
      </c>
      <c r="AR119" s="160">
        <v>0</v>
      </c>
      <c r="AS119" s="155">
        <v>0</v>
      </c>
      <c r="AT119" s="155">
        <v>0</v>
      </c>
      <c r="AU119" s="155">
        <v>0</v>
      </c>
      <c r="AV119" s="155">
        <v>0</v>
      </c>
      <c r="AW119" s="155">
        <v>0</v>
      </c>
      <c r="AX119" s="161">
        <v>0</v>
      </c>
      <c r="AY119" s="160">
        <v>0</v>
      </c>
      <c r="AZ119" s="155">
        <v>0</v>
      </c>
      <c r="BA119" s="155">
        <v>0</v>
      </c>
      <c r="BB119" s="155">
        <v>0</v>
      </c>
      <c r="BC119" s="155">
        <v>0</v>
      </c>
      <c r="BD119" s="155">
        <v>0</v>
      </c>
      <c r="BE119" s="161">
        <v>0</v>
      </c>
      <c r="BF119" s="160">
        <v>0</v>
      </c>
      <c r="BG119" s="155">
        <v>443.41</v>
      </c>
      <c r="BH119" s="155">
        <v>0</v>
      </c>
      <c r="BI119" s="155">
        <v>0</v>
      </c>
      <c r="BJ119" s="155">
        <v>0</v>
      </c>
      <c r="BK119" s="155">
        <v>0</v>
      </c>
      <c r="BL119" s="186">
        <v>0</v>
      </c>
      <c r="BM119" s="160">
        <f t="shared" si="13"/>
        <v>0</v>
      </c>
      <c r="BN119" s="155">
        <f t="shared" si="7"/>
        <v>0.44341000000000003</v>
      </c>
      <c r="BO119" s="155">
        <f t="shared" si="8"/>
        <v>0</v>
      </c>
      <c r="BP119" s="155">
        <f t="shared" si="9"/>
        <v>0</v>
      </c>
      <c r="BQ119" s="155">
        <f t="shared" si="10"/>
        <v>0</v>
      </c>
      <c r="BR119" s="155">
        <f t="shared" si="11"/>
        <v>0</v>
      </c>
      <c r="BS119" s="186">
        <f t="shared" si="12"/>
        <v>0</v>
      </c>
    </row>
    <row r="120" spans="1:71" x14ac:dyDescent="0.3">
      <c r="A120" s="184" t="s">
        <v>278</v>
      </c>
      <c r="B120" s="156">
        <v>0</v>
      </c>
      <c r="C120" s="142">
        <v>0</v>
      </c>
      <c r="D120" s="142">
        <v>0</v>
      </c>
      <c r="E120" s="142">
        <v>0</v>
      </c>
      <c r="F120" s="142">
        <v>0</v>
      </c>
      <c r="G120" s="142">
        <v>0</v>
      </c>
      <c r="H120" s="157">
        <v>0</v>
      </c>
      <c r="I120" s="156">
        <v>0</v>
      </c>
      <c r="J120" s="142">
        <v>0</v>
      </c>
      <c r="K120" s="142">
        <v>0</v>
      </c>
      <c r="L120" s="142">
        <v>0</v>
      </c>
      <c r="M120" s="142">
        <v>0</v>
      </c>
      <c r="N120" s="142">
        <v>0</v>
      </c>
      <c r="O120" s="157">
        <v>0</v>
      </c>
      <c r="P120" s="156">
        <v>0</v>
      </c>
      <c r="Q120" s="142">
        <v>0</v>
      </c>
      <c r="R120" s="142">
        <v>0</v>
      </c>
      <c r="S120" s="142">
        <v>0</v>
      </c>
      <c r="T120" s="142">
        <v>0</v>
      </c>
      <c r="U120" s="142">
        <v>0</v>
      </c>
      <c r="V120" s="157">
        <v>0</v>
      </c>
      <c r="W120" s="156">
        <v>0</v>
      </c>
      <c r="X120" s="142">
        <v>0</v>
      </c>
      <c r="Y120" s="142">
        <v>0</v>
      </c>
      <c r="Z120" s="142">
        <v>0</v>
      </c>
      <c r="AA120" s="142">
        <v>0</v>
      </c>
      <c r="AB120" s="142">
        <v>0</v>
      </c>
      <c r="AC120" s="157">
        <v>0</v>
      </c>
      <c r="AD120" s="156">
        <v>0</v>
      </c>
      <c r="AE120" s="142">
        <v>0</v>
      </c>
      <c r="AF120" s="142">
        <v>0</v>
      </c>
      <c r="AG120" s="142">
        <v>0</v>
      </c>
      <c r="AH120" s="142">
        <v>0</v>
      </c>
      <c r="AI120" s="142">
        <v>0</v>
      </c>
      <c r="AJ120" s="157">
        <v>0</v>
      </c>
      <c r="AK120" s="156">
        <v>0</v>
      </c>
      <c r="AL120" s="142">
        <v>5744.1933644955943</v>
      </c>
      <c r="AM120" s="142">
        <v>667.33</v>
      </c>
      <c r="AN120" s="142">
        <v>1.0139733458443901E-2</v>
      </c>
      <c r="AO120" s="142">
        <v>0</v>
      </c>
      <c r="AP120" s="142">
        <v>0</v>
      </c>
      <c r="AQ120" s="157">
        <v>0</v>
      </c>
      <c r="AR120" s="156">
        <v>0</v>
      </c>
      <c r="AS120" s="142">
        <v>0</v>
      </c>
      <c r="AT120" s="142">
        <v>14.49</v>
      </c>
      <c r="AU120" s="142">
        <v>0</v>
      </c>
      <c r="AV120" s="142">
        <v>0</v>
      </c>
      <c r="AW120" s="142">
        <v>0</v>
      </c>
      <c r="AX120" s="157">
        <v>0</v>
      </c>
      <c r="AY120" s="156">
        <v>0</v>
      </c>
      <c r="AZ120" s="142">
        <v>0</v>
      </c>
      <c r="BA120" s="142">
        <v>0</v>
      </c>
      <c r="BB120" s="142">
        <v>0</v>
      </c>
      <c r="BC120" s="142">
        <v>0</v>
      </c>
      <c r="BD120" s="142">
        <v>0</v>
      </c>
      <c r="BE120" s="157">
        <v>0</v>
      </c>
      <c r="BF120" s="156">
        <v>0</v>
      </c>
      <c r="BG120" s="142">
        <v>5744.1933644955943</v>
      </c>
      <c r="BH120" s="142">
        <v>681.82</v>
      </c>
      <c r="BI120" s="142">
        <v>1.0139733458443901E-2</v>
      </c>
      <c r="BJ120" s="142">
        <v>0</v>
      </c>
      <c r="BK120" s="142">
        <v>0</v>
      </c>
      <c r="BL120" s="143">
        <v>0</v>
      </c>
      <c r="BM120" s="156">
        <f t="shared" si="13"/>
        <v>0</v>
      </c>
      <c r="BN120" s="142">
        <f t="shared" si="7"/>
        <v>5.7441933644955947</v>
      </c>
      <c r="BO120" s="142">
        <f t="shared" si="8"/>
        <v>0.68182000000000009</v>
      </c>
      <c r="BP120" s="142">
        <f t="shared" si="9"/>
        <v>1.01397334584439E-5</v>
      </c>
      <c r="BQ120" s="142">
        <f t="shared" si="10"/>
        <v>0</v>
      </c>
      <c r="BR120" s="142">
        <f t="shared" si="11"/>
        <v>0</v>
      </c>
      <c r="BS120" s="143">
        <f t="shared" si="12"/>
        <v>0</v>
      </c>
    </row>
    <row r="121" spans="1:71" x14ac:dyDescent="0.3">
      <c r="A121" s="185" t="s">
        <v>279</v>
      </c>
      <c r="B121" s="160">
        <v>0</v>
      </c>
      <c r="C121" s="155">
        <v>0</v>
      </c>
      <c r="D121" s="155">
        <v>0</v>
      </c>
      <c r="E121" s="155">
        <v>0</v>
      </c>
      <c r="F121" s="155">
        <v>0</v>
      </c>
      <c r="G121" s="155">
        <v>0</v>
      </c>
      <c r="H121" s="161">
        <v>0</v>
      </c>
      <c r="I121" s="160">
        <v>0</v>
      </c>
      <c r="J121" s="155">
        <v>0</v>
      </c>
      <c r="K121" s="155">
        <v>0</v>
      </c>
      <c r="L121" s="155">
        <v>0</v>
      </c>
      <c r="M121" s="155">
        <v>0</v>
      </c>
      <c r="N121" s="155">
        <v>0</v>
      </c>
      <c r="O121" s="161">
        <v>0</v>
      </c>
      <c r="P121" s="160">
        <v>0</v>
      </c>
      <c r="Q121" s="155">
        <v>35.878999999999998</v>
      </c>
      <c r="R121" s="155">
        <v>0</v>
      </c>
      <c r="S121" s="155">
        <v>0</v>
      </c>
      <c r="T121" s="155">
        <v>0</v>
      </c>
      <c r="U121" s="155">
        <v>0</v>
      </c>
      <c r="V121" s="161">
        <v>0</v>
      </c>
      <c r="W121" s="160">
        <v>0</v>
      </c>
      <c r="X121" s="155">
        <v>11.590489999999999</v>
      </c>
      <c r="Y121" s="155">
        <v>0</v>
      </c>
      <c r="Z121" s="155">
        <v>0</v>
      </c>
      <c r="AA121" s="155">
        <v>0</v>
      </c>
      <c r="AB121" s="155">
        <v>0</v>
      </c>
      <c r="AC121" s="161">
        <v>0</v>
      </c>
      <c r="AD121" s="160">
        <v>0</v>
      </c>
      <c r="AE121" s="155">
        <v>0</v>
      </c>
      <c r="AF121" s="155">
        <v>0</v>
      </c>
      <c r="AG121" s="155">
        <v>0</v>
      </c>
      <c r="AH121" s="155">
        <v>0</v>
      </c>
      <c r="AI121" s="155">
        <v>0</v>
      </c>
      <c r="AJ121" s="161">
        <v>0</v>
      </c>
      <c r="AK121" s="160">
        <v>0</v>
      </c>
      <c r="AL121" s="155">
        <v>117722.66723755667</v>
      </c>
      <c r="AM121" s="155">
        <v>0</v>
      </c>
      <c r="AN121" s="155">
        <v>0</v>
      </c>
      <c r="AO121" s="155">
        <v>0</v>
      </c>
      <c r="AP121" s="155">
        <v>0</v>
      </c>
      <c r="AQ121" s="161">
        <v>0</v>
      </c>
      <c r="AR121" s="160">
        <v>0</v>
      </c>
      <c r="AS121" s="155">
        <v>0</v>
      </c>
      <c r="AT121" s="155">
        <v>0</v>
      </c>
      <c r="AU121" s="155">
        <v>0</v>
      </c>
      <c r="AV121" s="155">
        <v>0</v>
      </c>
      <c r="AW121" s="155">
        <v>0</v>
      </c>
      <c r="AX121" s="161">
        <v>0</v>
      </c>
      <c r="AY121" s="160">
        <v>0</v>
      </c>
      <c r="AZ121" s="155">
        <v>0</v>
      </c>
      <c r="BA121" s="155">
        <v>0</v>
      </c>
      <c r="BB121" s="155">
        <v>0</v>
      </c>
      <c r="BC121" s="155">
        <v>0</v>
      </c>
      <c r="BD121" s="155">
        <v>0</v>
      </c>
      <c r="BE121" s="161">
        <v>0</v>
      </c>
      <c r="BF121" s="160">
        <v>0</v>
      </c>
      <c r="BG121" s="155">
        <v>117770.13672755667</v>
      </c>
      <c r="BH121" s="155">
        <v>0</v>
      </c>
      <c r="BI121" s="155">
        <v>0</v>
      </c>
      <c r="BJ121" s="155">
        <v>0</v>
      </c>
      <c r="BK121" s="155">
        <v>0</v>
      </c>
      <c r="BL121" s="186">
        <v>0</v>
      </c>
      <c r="BM121" s="160">
        <f t="shared" si="13"/>
        <v>0</v>
      </c>
      <c r="BN121" s="155">
        <f t="shared" si="7"/>
        <v>117.77013672755668</v>
      </c>
      <c r="BO121" s="155">
        <f t="shared" si="8"/>
        <v>0</v>
      </c>
      <c r="BP121" s="155">
        <f t="shared" si="9"/>
        <v>0</v>
      </c>
      <c r="BQ121" s="155">
        <f t="shared" si="10"/>
        <v>0</v>
      </c>
      <c r="BR121" s="155">
        <f t="shared" si="11"/>
        <v>0</v>
      </c>
      <c r="BS121" s="186">
        <f t="shared" si="12"/>
        <v>0</v>
      </c>
    </row>
    <row r="122" spans="1:71" x14ac:dyDescent="0.3">
      <c r="A122" s="184" t="s">
        <v>280</v>
      </c>
      <c r="B122" s="156">
        <v>0</v>
      </c>
      <c r="C122" s="142">
        <v>0</v>
      </c>
      <c r="D122" s="142">
        <v>0</v>
      </c>
      <c r="E122" s="142">
        <v>0</v>
      </c>
      <c r="F122" s="142">
        <v>0</v>
      </c>
      <c r="G122" s="142">
        <v>0</v>
      </c>
      <c r="H122" s="157">
        <v>0</v>
      </c>
      <c r="I122" s="156">
        <v>0</v>
      </c>
      <c r="J122" s="142">
        <v>0</v>
      </c>
      <c r="K122" s="142">
        <v>0</v>
      </c>
      <c r="L122" s="142">
        <v>0</v>
      </c>
      <c r="M122" s="142">
        <v>0</v>
      </c>
      <c r="N122" s="142">
        <v>0</v>
      </c>
      <c r="O122" s="157">
        <v>0</v>
      </c>
      <c r="P122" s="156">
        <v>0</v>
      </c>
      <c r="Q122" s="142">
        <v>0</v>
      </c>
      <c r="R122" s="142">
        <v>0</v>
      </c>
      <c r="S122" s="142">
        <v>0</v>
      </c>
      <c r="T122" s="142">
        <v>0</v>
      </c>
      <c r="U122" s="142">
        <v>0</v>
      </c>
      <c r="V122" s="157">
        <v>0</v>
      </c>
      <c r="W122" s="156">
        <v>0</v>
      </c>
      <c r="X122" s="142">
        <v>0</v>
      </c>
      <c r="Y122" s="142">
        <v>0</v>
      </c>
      <c r="Z122" s="142">
        <v>0</v>
      </c>
      <c r="AA122" s="142">
        <v>0</v>
      </c>
      <c r="AB122" s="142">
        <v>0</v>
      </c>
      <c r="AC122" s="157">
        <v>0</v>
      </c>
      <c r="AD122" s="156">
        <v>0</v>
      </c>
      <c r="AE122" s="142">
        <v>0</v>
      </c>
      <c r="AF122" s="142">
        <v>0</v>
      </c>
      <c r="AG122" s="142">
        <v>0</v>
      </c>
      <c r="AH122" s="142">
        <v>0</v>
      </c>
      <c r="AI122" s="142">
        <v>0</v>
      </c>
      <c r="AJ122" s="157">
        <v>0</v>
      </c>
      <c r="AK122" s="156">
        <v>0</v>
      </c>
      <c r="AL122" s="142">
        <v>187.87</v>
      </c>
      <c r="AM122" s="142">
        <v>0</v>
      </c>
      <c r="AN122" s="142">
        <v>0</v>
      </c>
      <c r="AO122" s="142">
        <v>0</v>
      </c>
      <c r="AP122" s="142">
        <v>0</v>
      </c>
      <c r="AQ122" s="157">
        <v>0</v>
      </c>
      <c r="AR122" s="156">
        <v>0</v>
      </c>
      <c r="AS122" s="142">
        <v>0</v>
      </c>
      <c r="AT122" s="142">
        <v>0</v>
      </c>
      <c r="AU122" s="142">
        <v>0</v>
      </c>
      <c r="AV122" s="142">
        <v>0</v>
      </c>
      <c r="AW122" s="142">
        <v>0</v>
      </c>
      <c r="AX122" s="157">
        <v>0</v>
      </c>
      <c r="AY122" s="156">
        <v>0</v>
      </c>
      <c r="AZ122" s="142">
        <v>0</v>
      </c>
      <c r="BA122" s="142">
        <v>0</v>
      </c>
      <c r="BB122" s="142">
        <v>0</v>
      </c>
      <c r="BC122" s="142">
        <v>0</v>
      </c>
      <c r="BD122" s="142">
        <v>0</v>
      </c>
      <c r="BE122" s="157">
        <v>0</v>
      </c>
      <c r="BF122" s="156">
        <v>0</v>
      </c>
      <c r="BG122" s="142">
        <v>187.87</v>
      </c>
      <c r="BH122" s="142">
        <v>0</v>
      </c>
      <c r="BI122" s="142">
        <v>0</v>
      </c>
      <c r="BJ122" s="142">
        <v>0</v>
      </c>
      <c r="BK122" s="142">
        <v>0</v>
      </c>
      <c r="BL122" s="143">
        <v>0</v>
      </c>
      <c r="BM122" s="156">
        <f t="shared" si="13"/>
        <v>0</v>
      </c>
      <c r="BN122" s="142">
        <f t="shared" si="7"/>
        <v>0.18787000000000001</v>
      </c>
      <c r="BO122" s="142">
        <f t="shared" si="8"/>
        <v>0</v>
      </c>
      <c r="BP122" s="142">
        <f t="shared" si="9"/>
        <v>0</v>
      </c>
      <c r="BQ122" s="142">
        <f t="shared" si="10"/>
        <v>0</v>
      </c>
      <c r="BR122" s="142">
        <f t="shared" si="11"/>
        <v>0</v>
      </c>
      <c r="BS122" s="143">
        <f t="shared" si="12"/>
        <v>0</v>
      </c>
    </row>
    <row r="123" spans="1:71" s="33" customFormat="1" x14ac:dyDescent="0.3">
      <c r="A123" s="187" t="s">
        <v>72</v>
      </c>
      <c r="B123" s="158">
        <v>0</v>
      </c>
      <c r="C123" s="159">
        <v>0</v>
      </c>
      <c r="D123" s="159">
        <v>0</v>
      </c>
      <c r="E123" s="159">
        <v>0</v>
      </c>
      <c r="F123" s="159">
        <v>0</v>
      </c>
      <c r="G123" s="159">
        <v>0</v>
      </c>
      <c r="H123" s="162">
        <v>0</v>
      </c>
      <c r="I123" s="158">
        <v>0</v>
      </c>
      <c r="J123" s="159">
        <v>125275.4538489643</v>
      </c>
      <c r="K123" s="159">
        <v>7477.4000000000005</v>
      </c>
      <c r="L123" s="159">
        <v>0</v>
      </c>
      <c r="M123" s="159">
        <v>3338.9749999999999</v>
      </c>
      <c r="N123" s="159">
        <v>0</v>
      </c>
      <c r="O123" s="162">
        <v>0</v>
      </c>
      <c r="P123" s="158">
        <v>0</v>
      </c>
      <c r="Q123" s="159">
        <v>0</v>
      </c>
      <c r="R123" s="159">
        <v>4783.3430044724346</v>
      </c>
      <c r="S123" s="159">
        <v>23073.847394157408</v>
      </c>
      <c r="T123" s="159">
        <v>1433.9389999999999</v>
      </c>
      <c r="U123" s="159">
        <v>0</v>
      </c>
      <c r="V123" s="162">
        <v>0</v>
      </c>
      <c r="W123" s="158">
        <v>0</v>
      </c>
      <c r="X123" s="159">
        <v>0.33744000000000002</v>
      </c>
      <c r="Y123" s="159">
        <v>0</v>
      </c>
      <c r="Z123" s="159">
        <v>2117.6930000000002</v>
      </c>
      <c r="AA123" s="159">
        <v>13905.39</v>
      </c>
      <c r="AB123" s="159">
        <v>0</v>
      </c>
      <c r="AC123" s="162">
        <v>0</v>
      </c>
      <c r="AD123" s="158">
        <v>0</v>
      </c>
      <c r="AE123" s="159">
        <v>12783.680446</v>
      </c>
      <c r="AF123" s="159">
        <v>4216.4007240000001</v>
      </c>
      <c r="AG123" s="159">
        <v>3901.6087899999998</v>
      </c>
      <c r="AH123" s="159">
        <v>0</v>
      </c>
      <c r="AI123" s="159">
        <v>0</v>
      </c>
      <c r="AJ123" s="162">
        <v>0</v>
      </c>
      <c r="AK123" s="158">
        <v>0</v>
      </c>
      <c r="AL123" s="159">
        <v>12557.99005</v>
      </c>
      <c r="AM123" s="159">
        <v>394791.29600714002</v>
      </c>
      <c r="AN123" s="159">
        <v>305652.8837260346</v>
      </c>
      <c r="AO123" s="159">
        <v>513576.35</v>
      </c>
      <c r="AP123" s="159">
        <v>0</v>
      </c>
      <c r="AQ123" s="162">
        <v>0</v>
      </c>
      <c r="AR123" s="158">
        <v>0</v>
      </c>
      <c r="AS123" s="159">
        <v>0</v>
      </c>
      <c r="AT123" s="159">
        <v>1051.942933991</v>
      </c>
      <c r="AU123" s="159">
        <v>5.3281299999999998</v>
      </c>
      <c r="AV123" s="159">
        <v>4106.5699372640001</v>
      </c>
      <c r="AW123" s="159">
        <v>0</v>
      </c>
      <c r="AX123" s="162">
        <v>0</v>
      </c>
      <c r="AY123" s="158">
        <v>0</v>
      </c>
      <c r="AZ123" s="159">
        <v>0</v>
      </c>
      <c r="BA123" s="159">
        <v>0</v>
      </c>
      <c r="BB123" s="159">
        <v>0</v>
      </c>
      <c r="BC123" s="159">
        <v>0</v>
      </c>
      <c r="BD123" s="159">
        <v>0</v>
      </c>
      <c r="BE123" s="162">
        <v>0</v>
      </c>
      <c r="BF123" s="158">
        <v>0</v>
      </c>
      <c r="BG123" s="159">
        <v>150617.46178496428</v>
      </c>
      <c r="BH123" s="159">
        <v>412320.38266960345</v>
      </c>
      <c r="BI123" s="159">
        <v>334751.36104019207</v>
      </c>
      <c r="BJ123" s="159">
        <v>536361.22393726395</v>
      </c>
      <c r="BK123" s="159">
        <v>0</v>
      </c>
      <c r="BL123" s="188">
        <v>0</v>
      </c>
      <c r="BM123" s="158">
        <f t="shared" si="13"/>
        <v>0</v>
      </c>
      <c r="BN123" s="159">
        <f t="shared" si="7"/>
        <v>150.61746178496429</v>
      </c>
      <c r="BO123" s="159">
        <f t="shared" si="8"/>
        <v>412.32038266960348</v>
      </c>
      <c r="BP123" s="159">
        <f t="shared" si="9"/>
        <v>334.75136104019208</v>
      </c>
      <c r="BQ123" s="159">
        <f t="shared" si="10"/>
        <v>536.36122393726396</v>
      </c>
      <c r="BR123" s="159">
        <f t="shared" si="11"/>
        <v>0</v>
      </c>
      <c r="BS123" s="188">
        <f t="shared" si="12"/>
        <v>0</v>
      </c>
    </row>
    <row r="124" spans="1:71" x14ac:dyDescent="0.3">
      <c r="A124" s="184" t="s">
        <v>332</v>
      </c>
      <c r="B124" s="156">
        <v>0</v>
      </c>
      <c r="C124" s="142">
        <v>0</v>
      </c>
      <c r="D124" s="142">
        <v>0</v>
      </c>
      <c r="E124" s="142">
        <v>0</v>
      </c>
      <c r="F124" s="142">
        <v>0</v>
      </c>
      <c r="G124" s="142">
        <v>0</v>
      </c>
      <c r="H124" s="157">
        <v>0</v>
      </c>
      <c r="I124" s="156">
        <v>0</v>
      </c>
      <c r="J124" s="142">
        <v>0</v>
      </c>
      <c r="K124" s="142">
        <v>0</v>
      </c>
      <c r="L124" s="142">
        <v>0</v>
      </c>
      <c r="M124" s="142">
        <v>0</v>
      </c>
      <c r="N124" s="142">
        <v>0</v>
      </c>
      <c r="O124" s="157">
        <v>0</v>
      </c>
      <c r="P124" s="156">
        <v>0</v>
      </c>
      <c r="Q124" s="142">
        <v>0</v>
      </c>
      <c r="R124" s="142">
        <v>0</v>
      </c>
      <c r="S124" s="142">
        <v>0</v>
      </c>
      <c r="T124" s="142">
        <v>0</v>
      </c>
      <c r="U124" s="142">
        <v>0</v>
      </c>
      <c r="V124" s="157">
        <v>0</v>
      </c>
      <c r="W124" s="156">
        <v>0</v>
      </c>
      <c r="X124" s="142">
        <v>0</v>
      </c>
      <c r="Y124" s="142">
        <v>0</v>
      </c>
      <c r="Z124" s="142">
        <v>0</v>
      </c>
      <c r="AA124" s="142">
        <v>0</v>
      </c>
      <c r="AB124" s="142">
        <v>0</v>
      </c>
      <c r="AC124" s="157">
        <v>0</v>
      </c>
      <c r="AD124" s="156">
        <v>0</v>
      </c>
      <c r="AE124" s="142">
        <v>0</v>
      </c>
      <c r="AF124" s="142">
        <v>0</v>
      </c>
      <c r="AG124" s="142">
        <v>0</v>
      </c>
      <c r="AH124" s="142">
        <v>0</v>
      </c>
      <c r="AI124" s="142">
        <v>0</v>
      </c>
      <c r="AJ124" s="157">
        <v>0</v>
      </c>
      <c r="AK124" s="156">
        <v>0</v>
      </c>
      <c r="AL124" s="142">
        <v>0</v>
      </c>
      <c r="AM124" s="142">
        <v>58.369</v>
      </c>
      <c r="AN124" s="142">
        <v>0</v>
      </c>
      <c r="AO124" s="142">
        <v>0</v>
      </c>
      <c r="AP124" s="142">
        <v>0</v>
      </c>
      <c r="AQ124" s="157">
        <v>0</v>
      </c>
      <c r="AR124" s="156">
        <v>0</v>
      </c>
      <c r="AS124" s="142">
        <v>0</v>
      </c>
      <c r="AT124" s="142">
        <v>0</v>
      </c>
      <c r="AU124" s="142">
        <v>0</v>
      </c>
      <c r="AV124" s="142">
        <v>0</v>
      </c>
      <c r="AW124" s="142">
        <v>0</v>
      </c>
      <c r="AX124" s="157">
        <v>0</v>
      </c>
      <c r="AY124" s="156">
        <v>0</v>
      </c>
      <c r="AZ124" s="142">
        <v>0</v>
      </c>
      <c r="BA124" s="142">
        <v>0</v>
      </c>
      <c r="BB124" s="142">
        <v>0</v>
      </c>
      <c r="BC124" s="142">
        <v>0</v>
      </c>
      <c r="BD124" s="142">
        <v>0</v>
      </c>
      <c r="BE124" s="157">
        <v>0</v>
      </c>
      <c r="BF124" s="156">
        <v>0</v>
      </c>
      <c r="BG124" s="142">
        <v>0</v>
      </c>
      <c r="BH124" s="142">
        <v>58.369</v>
      </c>
      <c r="BI124" s="142">
        <v>0</v>
      </c>
      <c r="BJ124" s="142">
        <v>0</v>
      </c>
      <c r="BK124" s="142">
        <v>0</v>
      </c>
      <c r="BL124" s="143">
        <v>0</v>
      </c>
      <c r="BM124" s="156">
        <f t="shared" si="13"/>
        <v>0</v>
      </c>
      <c r="BN124" s="142">
        <f t="shared" si="7"/>
        <v>0</v>
      </c>
      <c r="BO124" s="142">
        <f t="shared" si="8"/>
        <v>5.8368999999999997E-2</v>
      </c>
      <c r="BP124" s="142">
        <f t="shared" si="9"/>
        <v>0</v>
      </c>
      <c r="BQ124" s="142">
        <f t="shared" si="10"/>
        <v>0</v>
      </c>
      <c r="BR124" s="142">
        <f t="shared" si="11"/>
        <v>0</v>
      </c>
      <c r="BS124" s="143">
        <f t="shared" si="12"/>
        <v>0</v>
      </c>
    </row>
    <row r="125" spans="1:71" x14ac:dyDescent="0.3">
      <c r="A125" s="185" t="s">
        <v>333</v>
      </c>
      <c r="B125" s="160">
        <v>0</v>
      </c>
      <c r="C125" s="155">
        <v>0</v>
      </c>
      <c r="D125" s="155">
        <v>0</v>
      </c>
      <c r="E125" s="155">
        <v>0</v>
      </c>
      <c r="F125" s="155">
        <v>0</v>
      </c>
      <c r="G125" s="155">
        <v>0</v>
      </c>
      <c r="H125" s="161">
        <v>0</v>
      </c>
      <c r="I125" s="160">
        <v>0</v>
      </c>
      <c r="J125" s="155">
        <v>0</v>
      </c>
      <c r="K125" s="155">
        <v>0</v>
      </c>
      <c r="L125" s="155">
        <v>0</v>
      </c>
      <c r="M125" s="155">
        <v>0</v>
      </c>
      <c r="N125" s="155">
        <v>0</v>
      </c>
      <c r="O125" s="161">
        <v>0</v>
      </c>
      <c r="P125" s="160">
        <v>0</v>
      </c>
      <c r="Q125" s="155">
        <v>0</v>
      </c>
      <c r="R125" s="155">
        <v>0</v>
      </c>
      <c r="S125" s="155">
        <v>0</v>
      </c>
      <c r="T125" s="155">
        <v>0</v>
      </c>
      <c r="U125" s="155">
        <v>0</v>
      </c>
      <c r="V125" s="161">
        <v>0</v>
      </c>
      <c r="W125" s="160">
        <v>0</v>
      </c>
      <c r="X125" s="155">
        <v>0</v>
      </c>
      <c r="Y125" s="155">
        <v>0</v>
      </c>
      <c r="Z125" s="155">
        <v>0</v>
      </c>
      <c r="AA125" s="155">
        <v>0</v>
      </c>
      <c r="AB125" s="155">
        <v>0</v>
      </c>
      <c r="AC125" s="161">
        <v>0</v>
      </c>
      <c r="AD125" s="160">
        <v>0</v>
      </c>
      <c r="AE125" s="155">
        <v>0</v>
      </c>
      <c r="AF125" s="155">
        <v>0</v>
      </c>
      <c r="AG125" s="155">
        <v>0</v>
      </c>
      <c r="AH125" s="155">
        <v>0</v>
      </c>
      <c r="AI125" s="155">
        <v>0</v>
      </c>
      <c r="AJ125" s="161">
        <v>0</v>
      </c>
      <c r="AK125" s="160">
        <v>0</v>
      </c>
      <c r="AL125" s="155">
        <v>102.29</v>
      </c>
      <c r="AM125" s="155">
        <v>0</v>
      </c>
      <c r="AN125" s="155">
        <v>0</v>
      </c>
      <c r="AO125" s="155">
        <v>0</v>
      </c>
      <c r="AP125" s="155">
        <v>0</v>
      </c>
      <c r="AQ125" s="161">
        <v>0</v>
      </c>
      <c r="AR125" s="160">
        <v>0</v>
      </c>
      <c r="AS125" s="155">
        <v>0</v>
      </c>
      <c r="AT125" s="155">
        <v>0</v>
      </c>
      <c r="AU125" s="155">
        <v>0</v>
      </c>
      <c r="AV125" s="155">
        <v>0</v>
      </c>
      <c r="AW125" s="155">
        <v>0</v>
      </c>
      <c r="AX125" s="161">
        <v>0</v>
      </c>
      <c r="AY125" s="160">
        <v>0</v>
      </c>
      <c r="AZ125" s="155">
        <v>0</v>
      </c>
      <c r="BA125" s="155">
        <v>0</v>
      </c>
      <c r="BB125" s="155">
        <v>0</v>
      </c>
      <c r="BC125" s="155">
        <v>0</v>
      </c>
      <c r="BD125" s="155">
        <v>0</v>
      </c>
      <c r="BE125" s="161">
        <v>0</v>
      </c>
      <c r="BF125" s="160">
        <v>0</v>
      </c>
      <c r="BG125" s="155">
        <v>102.29</v>
      </c>
      <c r="BH125" s="155">
        <v>0</v>
      </c>
      <c r="BI125" s="155">
        <v>0</v>
      </c>
      <c r="BJ125" s="155">
        <v>0</v>
      </c>
      <c r="BK125" s="155">
        <v>0</v>
      </c>
      <c r="BL125" s="186">
        <v>0</v>
      </c>
      <c r="BM125" s="160">
        <f t="shared" si="13"/>
        <v>0</v>
      </c>
      <c r="BN125" s="155">
        <f t="shared" si="7"/>
        <v>0.10229000000000001</v>
      </c>
      <c r="BO125" s="155">
        <f t="shared" si="8"/>
        <v>0</v>
      </c>
      <c r="BP125" s="155">
        <f t="shared" si="9"/>
        <v>0</v>
      </c>
      <c r="BQ125" s="155">
        <f t="shared" si="10"/>
        <v>0</v>
      </c>
      <c r="BR125" s="155">
        <f t="shared" si="11"/>
        <v>0</v>
      </c>
      <c r="BS125" s="186">
        <f t="shared" si="12"/>
        <v>0</v>
      </c>
    </row>
    <row r="126" spans="1:71" x14ac:dyDescent="0.3">
      <c r="A126" s="184" t="s">
        <v>197</v>
      </c>
      <c r="B126" s="156">
        <v>0</v>
      </c>
      <c r="C126" s="142">
        <v>0</v>
      </c>
      <c r="D126" s="142">
        <v>0</v>
      </c>
      <c r="E126" s="142">
        <v>0</v>
      </c>
      <c r="F126" s="142">
        <v>0</v>
      </c>
      <c r="G126" s="142">
        <v>0</v>
      </c>
      <c r="H126" s="157">
        <v>0</v>
      </c>
      <c r="I126" s="156">
        <v>0</v>
      </c>
      <c r="J126" s="142">
        <v>0</v>
      </c>
      <c r="K126" s="142">
        <v>0</v>
      </c>
      <c r="L126" s="142">
        <v>0</v>
      </c>
      <c r="M126" s="142">
        <v>0</v>
      </c>
      <c r="N126" s="142">
        <v>0</v>
      </c>
      <c r="O126" s="157">
        <v>0</v>
      </c>
      <c r="P126" s="156">
        <v>0</v>
      </c>
      <c r="Q126" s="142">
        <v>0</v>
      </c>
      <c r="R126" s="142">
        <v>156.34</v>
      </c>
      <c r="S126" s="142">
        <v>689.51599999999996</v>
      </c>
      <c r="T126" s="142">
        <v>0</v>
      </c>
      <c r="U126" s="142">
        <v>0</v>
      </c>
      <c r="V126" s="157">
        <v>0</v>
      </c>
      <c r="W126" s="156">
        <v>0</v>
      </c>
      <c r="X126" s="142">
        <v>0</v>
      </c>
      <c r="Y126" s="142">
        <v>0</v>
      </c>
      <c r="Z126" s="142">
        <v>0</v>
      </c>
      <c r="AA126" s="142">
        <v>13905.39</v>
      </c>
      <c r="AB126" s="142">
        <v>0</v>
      </c>
      <c r="AC126" s="157">
        <v>0</v>
      </c>
      <c r="AD126" s="156">
        <v>0</v>
      </c>
      <c r="AE126" s="142">
        <v>0</v>
      </c>
      <c r="AF126" s="142">
        <v>0</v>
      </c>
      <c r="AG126" s="142">
        <v>0.82596000000000003</v>
      </c>
      <c r="AH126" s="142">
        <v>0</v>
      </c>
      <c r="AI126" s="142">
        <v>0</v>
      </c>
      <c r="AJ126" s="157">
        <v>0</v>
      </c>
      <c r="AK126" s="156">
        <v>0</v>
      </c>
      <c r="AL126" s="142">
        <v>0</v>
      </c>
      <c r="AM126" s="142">
        <v>199957.95670714005</v>
      </c>
      <c r="AN126" s="142">
        <v>305177.76589436975</v>
      </c>
      <c r="AO126" s="142">
        <v>488838.80999999994</v>
      </c>
      <c r="AP126" s="142">
        <v>0</v>
      </c>
      <c r="AQ126" s="157">
        <v>0</v>
      </c>
      <c r="AR126" s="156">
        <v>0</v>
      </c>
      <c r="AS126" s="142">
        <v>0</v>
      </c>
      <c r="AT126" s="142">
        <v>72.900000000000006</v>
      </c>
      <c r="AU126" s="142">
        <v>0</v>
      </c>
      <c r="AV126" s="142">
        <v>391.39</v>
      </c>
      <c r="AW126" s="142">
        <v>0</v>
      </c>
      <c r="AX126" s="157">
        <v>0</v>
      </c>
      <c r="AY126" s="156">
        <v>0</v>
      </c>
      <c r="AZ126" s="142">
        <v>0</v>
      </c>
      <c r="BA126" s="142">
        <v>0</v>
      </c>
      <c r="BB126" s="142">
        <v>0</v>
      </c>
      <c r="BC126" s="142">
        <v>0</v>
      </c>
      <c r="BD126" s="142">
        <v>0</v>
      </c>
      <c r="BE126" s="157">
        <v>0</v>
      </c>
      <c r="BF126" s="156">
        <v>0</v>
      </c>
      <c r="BG126" s="142">
        <v>0</v>
      </c>
      <c r="BH126" s="142">
        <v>200187.19670714004</v>
      </c>
      <c r="BI126" s="142">
        <v>305868.10785436974</v>
      </c>
      <c r="BJ126" s="142">
        <v>503135.58999999997</v>
      </c>
      <c r="BK126" s="142">
        <v>0</v>
      </c>
      <c r="BL126" s="143">
        <v>0</v>
      </c>
      <c r="BM126" s="156">
        <f t="shared" si="13"/>
        <v>0</v>
      </c>
      <c r="BN126" s="142">
        <f t="shared" si="7"/>
        <v>0</v>
      </c>
      <c r="BO126" s="142">
        <f t="shared" si="8"/>
        <v>200.18719670714003</v>
      </c>
      <c r="BP126" s="142">
        <f t="shared" si="9"/>
        <v>305.86810785436973</v>
      </c>
      <c r="BQ126" s="142">
        <f t="shared" si="10"/>
        <v>503.13558999999998</v>
      </c>
      <c r="BR126" s="142">
        <f t="shared" si="11"/>
        <v>0</v>
      </c>
      <c r="BS126" s="143">
        <f t="shared" si="12"/>
        <v>0</v>
      </c>
    </row>
    <row r="127" spans="1:71" x14ac:dyDescent="0.3">
      <c r="A127" s="185" t="s">
        <v>198</v>
      </c>
      <c r="B127" s="160">
        <v>0</v>
      </c>
      <c r="C127" s="155">
        <v>0</v>
      </c>
      <c r="D127" s="155">
        <v>0</v>
      </c>
      <c r="E127" s="155">
        <v>0</v>
      </c>
      <c r="F127" s="155">
        <v>0</v>
      </c>
      <c r="G127" s="155">
        <v>0</v>
      </c>
      <c r="H127" s="161">
        <v>0</v>
      </c>
      <c r="I127" s="160">
        <v>0</v>
      </c>
      <c r="J127" s="155">
        <v>24317.6938489643</v>
      </c>
      <c r="K127" s="155">
        <v>202.3</v>
      </c>
      <c r="L127" s="155">
        <v>0</v>
      </c>
      <c r="M127" s="155">
        <v>0</v>
      </c>
      <c r="N127" s="155">
        <v>0</v>
      </c>
      <c r="O127" s="161">
        <v>0</v>
      </c>
      <c r="P127" s="160">
        <v>0</v>
      </c>
      <c r="Q127" s="155">
        <v>0</v>
      </c>
      <c r="R127" s="155">
        <v>432.97800000000001</v>
      </c>
      <c r="S127" s="155">
        <v>0</v>
      </c>
      <c r="T127" s="155">
        <v>0</v>
      </c>
      <c r="U127" s="155">
        <v>0</v>
      </c>
      <c r="V127" s="161">
        <v>0</v>
      </c>
      <c r="W127" s="160">
        <v>0</v>
      </c>
      <c r="X127" s="155">
        <v>0</v>
      </c>
      <c r="Y127" s="155">
        <v>0</v>
      </c>
      <c r="Z127" s="155">
        <v>0</v>
      </c>
      <c r="AA127" s="155">
        <v>0</v>
      </c>
      <c r="AB127" s="155">
        <v>0</v>
      </c>
      <c r="AC127" s="161">
        <v>0</v>
      </c>
      <c r="AD127" s="160">
        <v>0</v>
      </c>
      <c r="AE127" s="155">
        <v>0</v>
      </c>
      <c r="AF127" s="155">
        <v>129.44193999999999</v>
      </c>
      <c r="AG127" s="155">
        <v>1248</v>
      </c>
      <c r="AH127" s="155">
        <v>0</v>
      </c>
      <c r="AI127" s="155">
        <v>0</v>
      </c>
      <c r="AJ127" s="161">
        <v>0</v>
      </c>
      <c r="AK127" s="160">
        <v>0</v>
      </c>
      <c r="AL127" s="155">
        <v>0</v>
      </c>
      <c r="AM127" s="155">
        <v>1673.7155</v>
      </c>
      <c r="AN127" s="155">
        <v>0.68583166490395497</v>
      </c>
      <c r="AO127" s="155">
        <v>17393.928000000004</v>
      </c>
      <c r="AP127" s="155">
        <v>0</v>
      </c>
      <c r="AQ127" s="161">
        <v>0</v>
      </c>
      <c r="AR127" s="160">
        <v>0</v>
      </c>
      <c r="AS127" s="155">
        <v>0</v>
      </c>
      <c r="AT127" s="155">
        <v>0</v>
      </c>
      <c r="AU127" s="155">
        <v>0</v>
      </c>
      <c r="AV127" s="155">
        <v>0</v>
      </c>
      <c r="AW127" s="155">
        <v>0</v>
      </c>
      <c r="AX127" s="161">
        <v>0</v>
      </c>
      <c r="AY127" s="160">
        <v>0</v>
      </c>
      <c r="AZ127" s="155">
        <v>0</v>
      </c>
      <c r="BA127" s="155">
        <v>0</v>
      </c>
      <c r="BB127" s="155">
        <v>0</v>
      </c>
      <c r="BC127" s="155">
        <v>0</v>
      </c>
      <c r="BD127" s="155">
        <v>0</v>
      </c>
      <c r="BE127" s="161">
        <v>0</v>
      </c>
      <c r="BF127" s="160">
        <v>0</v>
      </c>
      <c r="BG127" s="155">
        <v>24317.6938489643</v>
      </c>
      <c r="BH127" s="155">
        <v>2438.4354400000002</v>
      </c>
      <c r="BI127" s="155">
        <v>1248.6858316649038</v>
      </c>
      <c r="BJ127" s="155">
        <v>17393.928000000004</v>
      </c>
      <c r="BK127" s="155">
        <v>0</v>
      </c>
      <c r="BL127" s="186">
        <v>0</v>
      </c>
      <c r="BM127" s="160">
        <f t="shared" si="13"/>
        <v>0</v>
      </c>
      <c r="BN127" s="155">
        <f t="shared" si="7"/>
        <v>24.3176938489643</v>
      </c>
      <c r="BO127" s="155">
        <f t="shared" si="8"/>
        <v>2.4384354400000001</v>
      </c>
      <c r="BP127" s="155">
        <f t="shared" si="9"/>
        <v>1.2486858316649039</v>
      </c>
      <c r="BQ127" s="155">
        <f t="shared" si="10"/>
        <v>17.393928000000002</v>
      </c>
      <c r="BR127" s="155">
        <f t="shared" si="11"/>
        <v>0</v>
      </c>
      <c r="BS127" s="186">
        <f t="shared" si="12"/>
        <v>0</v>
      </c>
    </row>
    <row r="128" spans="1:71" x14ac:dyDescent="0.3">
      <c r="A128" s="184" t="s">
        <v>199</v>
      </c>
      <c r="B128" s="156">
        <v>0</v>
      </c>
      <c r="C128" s="142">
        <v>0</v>
      </c>
      <c r="D128" s="142">
        <v>0</v>
      </c>
      <c r="E128" s="142">
        <v>0</v>
      </c>
      <c r="F128" s="142">
        <v>0</v>
      </c>
      <c r="G128" s="142">
        <v>0</v>
      </c>
      <c r="H128" s="157">
        <v>0</v>
      </c>
      <c r="I128" s="156">
        <v>0</v>
      </c>
      <c r="J128" s="142">
        <v>486.59</v>
      </c>
      <c r="K128" s="142">
        <v>0</v>
      </c>
      <c r="L128" s="142">
        <v>0</v>
      </c>
      <c r="M128" s="142">
        <v>0</v>
      </c>
      <c r="N128" s="142">
        <v>0</v>
      </c>
      <c r="O128" s="157">
        <v>0</v>
      </c>
      <c r="P128" s="156">
        <v>0</v>
      </c>
      <c r="Q128" s="142">
        <v>0</v>
      </c>
      <c r="R128" s="142">
        <v>0</v>
      </c>
      <c r="S128" s="142">
        <v>0</v>
      </c>
      <c r="T128" s="142">
        <v>0</v>
      </c>
      <c r="U128" s="142">
        <v>0</v>
      </c>
      <c r="V128" s="157">
        <v>0</v>
      </c>
      <c r="W128" s="156">
        <v>0</v>
      </c>
      <c r="X128" s="142">
        <v>0</v>
      </c>
      <c r="Y128" s="142">
        <v>0</v>
      </c>
      <c r="Z128" s="142">
        <v>0</v>
      </c>
      <c r="AA128" s="142">
        <v>0</v>
      </c>
      <c r="AB128" s="142">
        <v>0</v>
      </c>
      <c r="AC128" s="157">
        <v>0</v>
      </c>
      <c r="AD128" s="156">
        <v>0</v>
      </c>
      <c r="AE128" s="142">
        <v>5312.6496800000004</v>
      </c>
      <c r="AF128" s="142">
        <v>0</v>
      </c>
      <c r="AG128" s="142">
        <v>0</v>
      </c>
      <c r="AH128" s="142">
        <v>0</v>
      </c>
      <c r="AI128" s="142">
        <v>0</v>
      </c>
      <c r="AJ128" s="157">
        <v>0</v>
      </c>
      <c r="AK128" s="156">
        <v>0</v>
      </c>
      <c r="AL128" s="142">
        <v>11402.24123</v>
      </c>
      <c r="AM128" s="142">
        <v>0</v>
      </c>
      <c r="AN128" s="142">
        <v>0</v>
      </c>
      <c r="AO128" s="142">
        <v>0</v>
      </c>
      <c r="AP128" s="142">
        <v>0</v>
      </c>
      <c r="AQ128" s="157">
        <v>0</v>
      </c>
      <c r="AR128" s="156">
        <v>0</v>
      </c>
      <c r="AS128" s="142">
        <v>0</v>
      </c>
      <c r="AT128" s="142">
        <v>0</v>
      </c>
      <c r="AU128" s="142">
        <v>0</v>
      </c>
      <c r="AV128" s="142">
        <v>0</v>
      </c>
      <c r="AW128" s="142">
        <v>0</v>
      </c>
      <c r="AX128" s="157">
        <v>0</v>
      </c>
      <c r="AY128" s="156">
        <v>0</v>
      </c>
      <c r="AZ128" s="142">
        <v>0</v>
      </c>
      <c r="BA128" s="142">
        <v>0</v>
      </c>
      <c r="BB128" s="142">
        <v>0</v>
      </c>
      <c r="BC128" s="142">
        <v>0</v>
      </c>
      <c r="BD128" s="142">
        <v>0</v>
      </c>
      <c r="BE128" s="157">
        <v>0</v>
      </c>
      <c r="BF128" s="156">
        <v>0</v>
      </c>
      <c r="BG128" s="142">
        <v>17201.480909999998</v>
      </c>
      <c r="BH128" s="142">
        <v>0</v>
      </c>
      <c r="BI128" s="142">
        <v>0</v>
      </c>
      <c r="BJ128" s="142">
        <v>0</v>
      </c>
      <c r="BK128" s="142">
        <v>0</v>
      </c>
      <c r="BL128" s="143">
        <v>0</v>
      </c>
      <c r="BM128" s="156">
        <f t="shared" si="13"/>
        <v>0</v>
      </c>
      <c r="BN128" s="142">
        <f t="shared" si="7"/>
        <v>17.201480909999997</v>
      </c>
      <c r="BO128" s="142">
        <f t="shared" si="8"/>
        <v>0</v>
      </c>
      <c r="BP128" s="142">
        <f t="shared" si="9"/>
        <v>0</v>
      </c>
      <c r="BQ128" s="142">
        <f t="shared" si="10"/>
        <v>0</v>
      </c>
      <c r="BR128" s="142">
        <f t="shared" si="11"/>
        <v>0</v>
      </c>
      <c r="BS128" s="143">
        <f t="shared" si="12"/>
        <v>0</v>
      </c>
    </row>
    <row r="129" spans="1:71" x14ac:dyDescent="0.3">
      <c r="A129" s="185" t="s">
        <v>200</v>
      </c>
      <c r="B129" s="160">
        <v>0</v>
      </c>
      <c r="C129" s="155">
        <v>0</v>
      </c>
      <c r="D129" s="155">
        <v>0</v>
      </c>
      <c r="E129" s="155">
        <v>0</v>
      </c>
      <c r="F129" s="155">
        <v>0</v>
      </c>
      <c r="G129" s="155">
        <v>0</v>
      </c>
      <c r="H129" s="161">
        <v>0</v>
      </c>
      <c r="I129" s="160">
        <v>0</v>
      </c>
      <c r="J129" s="155">
        <v>3793.83</v>
      </c>
      <c r="K129" s="155">
        <v>2249.6999999999998</v>
      </c>
      <c r="L129" s="155">
        <v>0</v>
      </c>
      <c r="M129" s="155">
        <v>3338.9749999999999</v>
      </c>
      <c r="N129" s="155">
        <v>0</v>
      </c>
      <c r="O129" s="161">
        <v>0</v>
      </c>
      <c r="P129" s="160">
        <v>0</v>
      </c>
      <c r="Q129" s="155">
        <v>0</v>
      </c>
      <c r="R129" s="155">
        <v>829.10400000000004</v>
      </c>
      <c r="S129" s="155">
        <v>0</v>
      </c>
      <c r="T129" s="155">
        <v>0</v>
      </c>
      <c r="U129" s="155">
        <v>0</v>
      </c>
      <c r="V129" s="161">
        <v>0</v>
      </c>
      <c r="W129" s="160">
        <v>0</v>
      </c>
      <c r="X129" s="155">
        <v>0</v>
      </c>
      <c r="Y129" s="155">
        <v>0</v>
      </c>
      <c r="Z129" s="155">
        <v>852.94</v>
      </c>
      <c r="AA129" s="155">
        <v>0</v>
      </c>
      <c r="AB129" s="155">
        <v>0</v>
      </c>
      <c r="AC129" s="161">
        <v>0</v>
      </c>
      <c r="AD129" s="160">
        <v>0</v>
      </c>
      <c r="AE129" s="155">
        <v>320.54122999999998</v>
      </c>
      <c r="AF129" s="155">
        <v>0</v>
      </c>
      <c r="AG129" s="155">
        <v>36.037649999999999</v>
      </c>
      <c r="AH129" s="155">
        <v>0</v>
      </c>
      <c r="AI129" s="155">
        <v>0</v>
      </c>
      <c r="AJ129" s="161">
        <v>0</v>
      </c>
      <c r="AK129" s="160">
        <v>0</v>
      </c>
      <c r="AL129" s="155">
        <v>0</v>
      </c>
      <c r="AM129" s="155">
        <v>1105.9309000000001</v>
      </c>
      <c r="AN129" s="155">
        <v>0</v>
      </c>
      <c r="AO129" s="155">
        <v>185.196</v>
      </c>
      <c r="AP129" s="155">
        <v>0</v>
      </c>
      <c r="AQ129" s="161">
        <v>0</v>
      </c>
      <c r="AR129" s="160">
        <v>0</v>
      </c>
      <c r="AS129" s="155">
        <v>0</v>
      </c>
      <c r="AT129" s="155">
        <v>310.36</v>
      </c>
      <c r="AU129" s="155">
        <v>0</v>
      </c>
      <c r="AV129" s="155">
        <v>21.626090000000001</v>
      </c>
      <c r="AW129" s="155">
        <v>0</v>
      </c>
      <c r="AX129" s="161">
        <v>0</v>
      </c>
      <c r="AY129" s="160">
        <v>0</v>
      </c>
      <c r="AZ129" s="155">
        <v>0</v>
      </c>
      <c r="BA129" s="155">
        <v>0</v>
      </c>
      <c r="BB129" s="155">
        <v>0</v>
      </c>
      <c r="BC129" s="155">
        <v>0</v>
      </c>
      <c r="BD129" s="155">
        <v>0</v>
      </c>
      <c r="BE129" s="161">
        <v>0</v>
      </c>
      <c r="BF129" s="160">
        <v>0</v>
      </c>
      <c r="BG129" s="155">
        <v>4114.3712299999997</v>
      </c>
      <c r="BH129" s="155">
        <v>4495.0949000000001</v>
      </c>
      <c r="BI129" s="155">
        <v>888.97765000000004</v>
      </c>
      <c r="BJ129" s="155">
        <v>3545.79709</v>
      </c>
      <c r="BK129" s="155">
        <v>0</v>
      </c>
      <c r="BL129" s="186">
        <v>0</v>
      </c>
      <c r="BM129" s="160">
        <f t="shared" si="13"/>
        <v>0</v>
      </c>
      <c r="BN129" s="155">
        <f t="shared" si="7"/>
        <v>4.1143712299999997</v>
      </c>
      <c r="BO129" s="155">
        <f t="shared" si="8"/>
        <v>4.4950948999999998</v>
      </c>
      <c r="BP129" s="155">
        <f t="shared" si="9"/>
        <v>0.88897765000000006</v>
      </c>
      <c r="BQ129" s="155">
        <f t="shared" si="10"/>
        <v>3.5457970900000002</v>
      </c>
      <c r="BR129" s="155">
        <f t="shared" si="11"/>
        <v>0</v>
      </c>
      <c r="BS129" s="186">
        <f t="shared" si="12"/>
        <v>0</v>
      </c>
    </row>
    <row r="130" spans="1:71" x14ac:dyDescent="0.3">
      <c r="A130" s="184" t="s">
        <v>203</v>
      </c>
      <c r="B130" s="156">
        <v>0</v>
      </c>
      <c r="C130" s="142">
        <v>0</v>
      </c>
      <c r="D130" s="142">
        <v>0</v>
      </c>
      <c r="E130" s="142">
        <v>0</v>
      </c>
      <c r="F130" s="142">
        <v>0</v>
      </c>
      <c r="G130" s="142">
        <v>0</v>
      </c>
      <c r="H130" s="157">
        <v>0</v>
      </c>
      <c r="I130" s="156">
        <v>0</v>
      </c>
      <c r="J130" s="142">
        <v>96677.34</v>
      </c>
      <c r="K130" s="142">
        <v>13.2</v>
      </c>
      <c r="L130" s="142">
        <v>0</v>
      </c>
      <c r="M130" s="142">
        <v>0</v>
      </c>
      <c r="N130" s="142">
        <v>0</v>
      </c>
      <c r="O130" s="157">
        <v>0</v>
      </c>
      <c r="P130" s="156">
        <v>0</v>
      </c>
      <c r="Q130" s="142">
        <v>0</v>
      </c>
      <c r="R130" s="142">
        <v>47.984999999999999</v>
      </c>
      <c r="S130" s="142">
        <v>0</v>
      </c>
      <c r="T130" s="142">
        <v>0</v>
      </c>
      <c r="U130" s="142">
        <v>0</v>
      </c>
      <c r="V130" s="157">
        <v>0</v>
      </c>
      <c r="W130" s="156">
        <v>0</v>
      </c>
      <c r="X130" s="142">
        <v>0.33744000000000002</v>
      </c>
      <c r="Y130" s="142">
        <v>0</v>
      </c>
      <c r="Z130" s="142">
        <v>0</v>
      </c>
      <c r="AA130" s="142">
        <v>0</v>
      </c>
      <c r="AB130" s="142">
        <v>0</v>
      </c>
      <c r="AC130" s="157">
        <v>0</v>
      </c>
      <c r="AD130" s="156">
        <v>0</v>
      </c>
      <c r="AE130" s="142">
        <v>7150.489536</v>
      </c>
      <c r="AF130" s="142">
        <v>0</v>
      </c>
      <c r="AG130" s="142">
        <v>0</v>
      </c>
      <c r="AH130" s="142">
        <v>0</v>
      </c>
      <c r="AI130" s="142">
        <v>0</v>
      </c>
      <c r="AJ130" s="157">
        <v>0</v>
      </c>
      <c r="AK130" s="156">
        <v>0</v>
      </c>
      <c r="AL130" s="142">
        <v>1053.4588200000001</v>
      </c>
      <c r="AM130" s="142">
        <v>1220.5691999999999</v>
      </c>
      <c r="AN130" s="142">
        <v>0</v>
      </c>
      <c r="AO130" s="142">
        <v>2885.8740000000003</v>
      </c>
      <c r="AP130" s="142">
        <v>0</v>
      </c>
      <c r="AQ130" s="157">
        <v>0</v>
      </c>
      <c r="AR130" s="156">
        <v>0</v>
      </c>
      <c r="AS130" s="142">
        <v>0</v>
      </c>
      <c r="AT130" s="142">
        <v>73.37</v>
      </c>
      <c r="AU130" s="142">
        <v>0</v>
      </c>
      <c r="AV130" s="142">
        <v>81.62</v>
      </c>
      <c r="AW130" s="142">
        <v>0</v>
      </c>
      <c r="AX130" s="157">
        <v>0</v>
      </c>
      <c r="AY130" s="156">
        <v>0</v>
      </c>
      <c r="AZ130" s="142">
        <v>0</v>
      </c>
      <c r="BA130" s="142">
        <v>0</v>
      </c>
      <c r="BB130" s="142">
        <v>0</v>
      </c>
      <c r="BC130" s="142">
        <v>0</v>
      </c>
      <c r="BD130" s="142">
        <v>0</v>
      </c>
      <c r="BE130" s="157">
        <v>0</v>
      </c>
      <c r="BF130" s="156">
        <v>0</v>
      </c>
      <c r="BG130" s="142">
        <v>104881.62579599999</v>
      </c>
      <c r="BH130" s="142">
        <v>1355.1242</v>
      </c>
      <c r="BI130" s="142">
        <v>0</v>
      </c>
      <c r="BJ130" s="142">
        <v>2967.4940000000001</v>
      </c>
      <c r="BK130" s="142">
        <v>0</v>
      </c>
      <c r="BL130" s="143">
        <v>0</v>
      </c>
      <c r="BM130" s="156">
        <f t="shared" si="13"/>
        <v>0</v>
      </c>
      <c r="BN130" s="142">
        <f t="shared" si="7"/>
        <v>104.88162579599999</v>
      </c>
      <c r="BO130" s="142">
        <f t="shared" si="8"/>
        <v>1.3551241999999999</v>
      </c>
      <c r="BP130" s="142">
        <f t="shared" si="9"/>
        <v>0</v>
      </c>
      <c r="BQ130" s="142">
        <f t="shared" si="10"/>
        <v>2.9674940000000003</v>
      </c>
      <c r="BR130" s="142">
        <f t="shared" si="11"/>
        <v>0</v>
      </c>
      <c r="BS130" s="143">
        <f t="shared" si="12"/>
        <v>0</v>
      </c>
    </row>
    <row r="131" spans="1:71" x14ac:dyDescent="0.3">
      <c r="A131" s="185" t="s">
        <v>204</v>
      </c>
      <c r="B131" s="160">
        <v>0</v>
      </c>
      <c r="C131" s="155">
        <v>0</v>
      </c>
      <c r="D131" s="155">
        <v>0</v>
      </c>
      <c r="E131" s="155">
        <v>0</v>
      </c>
      <c r="F131" s="155">
        <v>0</v>
      </c>
      <c r="G131" s="155">
        <v>0</v>
      </c>
      <c r="H131" s="161">
        <v>0</v>
      </c>
      <c r="I131" s="160">
        <v>0</v>
      </c>
      <c r="J131" s="155">
        <v>0</v>
      </c>
      <c r="K131" s="155">
        <v>4967.1000000000004</v>
      </c>
      <c r="L131" s="155">
        <v>0</v>
      </c>
      <c r="M131" s="155">
        <v>0</v>
      </c>
      <c r="N131" s="155">
        <v>0</v>
      </c>
      <c r="O131" s="161">
        <v>0</v>
      </c>
      <c r="P131" s="160">
        <v>0</v>
      </c>
      <c r="Q131" s="155">
        <v>0</v>
      </c>
      <c r="R131" s="155">
        <v>1397.7320044724345</v>
      </c>
      <c r="S131" s="155">
        <v>154.57139415740966</v>
      </c>
      <c r="T131" s="155">
        <v>16.079000000000001</v>
      </c>
      <c r="U131" s="155">
        <v>0</v>
      </c>
      <c r="V131" s="161">
        <v>0</v>
      </c>
      <c r="W131" s="160">
        <v>0</v>
      </c>
      <c r="X131" s="155">
        <v>0</v>
      </c>
      <c r="Y131" s="155">
        <v>0</v>
      </c>
      <c r="Z131" s="155">
        <v>0</v>
      </c>
      <c r="AA131" s="155">
        <v>0</v>
      </c>
      <c r="AB131" s="155">
        <v>0</v>
      </c>
      <c r="AC131" s="161">
        <v>0</v>
      </c>
      <c r="AD131" s="160">
        <v>0</v>
      </c>
      <c r="AE131" s="155">
        <v>0</v>
      </c>
      <c r="AF131" s="155">
        <v>832.99580400000002</v>
      </c>
      <c r="AG131" s="155">
        <v>2435.7451799999999</v>
      </c>
      <c r="AH131" s="155">
        <v>0</v>
      </c>
      <c r="AI131" s="155">
        <v>0</v>
      </c>
      <c r="AJ131" s="161">
        <v>0</v>
      </c>
      <c r="AK131" s="160">
        <v>0</v>
      </c>
      <c r="AL131" s="155">
        <v>0</v>
      </c>
      <c r="AM131" s="155">
        <v>309.9282</v>
      </c>
      <c r="AN131" s="155">
        <v>0</v>
      </c>
      <c r="AO131" s="155">
        <v>0</v>
      </c>
      <c r="AP131" s="155">
        <v>0</v>
      </c>
      <c r="AQ131" s="161">
        <v>0</v>
      </c>
      <c r="AR131" s="160">
        <v>0</v>
      </c>
      <c r="AS131" s="155">
        <v>0</v>
      </c>
      <c r="AT131" s="155">
        <v>457.98293399099998</v>
      </c>
      <c r="AU131" s="155">
        <v>5.3281299999999998</v>
      </c>
      <c r="AV131" s="155">
        <v>5.9438472640000004</v>
      </c>
      <c r="AW131" s="155">
        <v>0</v>
      </c>
      <c r="AX131" s="161">
        <v>0</v>
      </c>
      <c r="AY131" s="160">
        <v>0</v>
      </c>
      <c r="AZ131" s="155">
        <v>0</v>
      </c>
      <c r="BA131" s="155">
        <v>0</v>
      </c>
      <c r="BB131" s="155">
        <v>0</v>
      </c>
      <c r="BC131" s="155">
        <v>0</v>
      </c>
      <c r="BD131" s="155">
        <v>0</v>
      </c>
      <c r="BE131" s="161">
        <v>0</v>
      </c>
      <c r="BF131" s="160">
        <v>0</v>
      </c>
      <c r="BG131" s="155">
        <v>0</v>
      </c>
      <c r="BH131" s="155">
        <v>7965.7389424634357</v>
      </c>
      <c r="BI131" s="155">
        <v>2595.6447041574097</v>
      </c>
      <c r="BJ131" s="155">
        <v>22.022847263999999</v>
      </c>
      <c r="BK131" s="155">
        <v>0</v>
      </c>
      <c r="BL131" s="186">
        <v>0</v>
      </c>
      <c r="BM131" s="160">
        <f t="shared" si="13"/>
        <v>0</v>
      </c>
      <c r="BN131" s="155">
        <f t="shared" si="7"/>
        <v>0</v>
      </c>
      <c r="BO131" s="155">
        <f t="shared" si="8"/>
        <v>7.9657389424634353</v>
      </c>
      <c r="BP131" s="155">
        <f t="shared" si="9"/>
        <v>2.5956447041574098</v>
      </c>
      <c r="BQ131" s="155">
        <f t="shared" si="10"/>
        <v>2.2022847264000001E-2</v>
      </c>
      <c r="BR131" s="155">
        <f t="shared" si="11"/>
        <v>0</v>
      </c>
      <c r="BS131" s="186">
        <f t="shared" si="12"/>
        <v>0</v>
      </c>
    </row>
    <row r="132" spans="1:71" x14ac:dyDescent="0.3">
      <c r="A132" s="184" t="s">
        <v>205</v>
      </c>
      <c r="B132" s="156">
        <v>0</v>
      </c>
      <c r="C132" s="142">
        <v>0</v>
      </c>
      <c r="D132" s="142">
        <v>0</v>
      </c>
      <c r="E132" s="142">
        <v>0</v>
      </c>
      <c r="F132" s="142">
        <v>0</v>
      </c>
      <c r="G132" s="142">
        <v>0</v>
      </c>
      <c r="H132" s="157">
        <v>0</v>
      </c>
      <c r="I132" s="156">
        <v>0</v>
      </c>
      <c r="J132" s="142">
        <v>0</v>
      </c>
      <c r="K132" s="142">
        <v>0</v>
      </c>
      <c r="L132" s="142">
        <v>0</v>
      </c>
      <c r="M132" s="142">
        <v>0</v>
      </c>
      <c r="N132" s="142">
        <v>0</v>
      </c>
      <c r="O132" s="157">
        <v>0</v>
      </c>
      <c r="P132" s="156">
        <v>0</v>
      </c>
      <c r="Q132" s="142">
        <v>0</v>
      </c>
      <c r="R132" s="142">
        <v>0</v>
      </c>
      <c r="S132" s="142">
        <v>0</v>
      </c>
      <c r="T132" s="142">
        <v>0</v>
      </c>
      <c r="U132" s="142">
        <v>0</v>
      </c>
      <c r="V132" s="157">
        <v>0</v>
      </c>
      <c r="W132" s="156">
        <v>0</v>
      </c>
      <c r="X132" s="142">
        <v>0</v>
      </c>
      <c r="Y132" s="142">
        <v>0</v>
      </c>
      <c r="Z132" s="142">
        <v>0</v>
      </c>
      <c r="AA132" s="142">
        <v>0</v>
      </c>
      <c r="AB132" s="142">
        <v>0</v>
      </c>
      <c r="AC132" s="157">
        <v>0</v>
      </c>
      <c r="AD132" s="156">
        <v>0</v>
      </c>
      <c r="AE132" s="142">
        <v>0</v>
      </c>
      <c r="AF132" s="142">
        <v>0</v>
      </c>
      <c r="AG132" s="142">
        <v>0</v>
      </c>
      <c r="AH132" s="142">
        <v>0</v>
      </c>
      <c r="AI132" s="142">
        <v>0</v>
      </c>
      <c r="AJ132" s="157">
        <v>0</v>
      </c>
      <c r="AK132" s="156">
        <v>0</v>
      </c>
      <c r="AL132" s="142">
        <v>0</v>
      </c>
      <c r="AM132" s="142">
        <v>0</v>
      </c>
      <c r="AN132" s="142">
        <v>0</v>
      </c>
      <c r="AO132" s="142">
        <v>0</v>
      </c>
      <c r="AP132" s="142">
        <v>0</v>
      </c>
      <c r="AQ132" s="157">
        <v>0</v>
      </c>
      <c r="AR132" s="156">
        <v>0</v>
      </c>
      <c r="AS132" s="142">
        <v>0</v>
      </c>
      <c r="AT132" s="142">
        <v>0</v>
      </c>
      <c r="AU132" s="142">
        <v>0</v>
      </c>
      <c r="AV132" s="142">
        <v>1670</v>
      </c>
      <c r="AW132" s="142">
        <v>0</v>
      </c>
      <c r="AX132" s="157">
        <v>0</v>
      </c>
      <c r="AY132" s="156">
        <v>0</v>
      </c>
      <c r="AZ132" s="178">
        <v>0</v>
      </c>
      <c r="BA132" s="142">
        <v>0</v>
      </c>
      <c r="BB132" s="142">
        <v>0</v>
      </c>
      <c r="BC132" s="142">
        <v>0</v>
      </c>
      <c r="BD132" s="142">
        <v>0</v>
      </c>
      <c r="BE132" s="157">
        <v>0</v>
      </c>
      <c r="BF132" s="156">
        <v>0</v>
      </c>
      <c r="BG132" s="142">
        <v>0</v>
      </c>
      <c r="BH132" s="142">
        <v>0</v>
      </c>
      <c r="BI132" s="142">
        <v>0</v>
      </c>
      <c r="BJ132" s="142">
        <v>1670</v>
      </c>
      <c r="BK132" s="142">
        <v>0</v>
      </c>
      <c r="BL132" s="143">
        <v>0</v>
      </c>
      <c r="BM132" s="156">
        <f t="shared" si="13"/>
        <v>0</v>
      </c>
      <c r="BN132" s="142">
        <f t="shared" ref="BN132:BN134" si="14">BG132/1000</f>
        <v>0</v>
      </c>
      <c r="BO132" s="142">
        <f t="shared" ref="BO132:BO134" si="15">BH132/1000</f>
        <v>0</v>
      </c>
      <c r="BP132" s="142">
        <f t="shared" ref="BP132:BP134" si="16">BI132/1000</f>
        <v>0</v>
      </c>
      <c r="BQ132" s="142">
        <f t="shared" ref="BQ132:BQ134" si="17">BJ132/1000</f>
        <v>1.67</v>
      </c>
      <c r="BR132" s="142">
        <f t="shared" ref="BR132:BR134" si="18">BK132/1000</f>
        <v>0</v>
      </c>
      <c r="BS132" s="143">
        <f t="shared" ref="BS132:BS134" si="19">BL132/1000</f>
        <v>0</v>
      </c>
    </row>
    <row r="133" spans="1:71" x14ac:dyDescent="0.3">
      <c r="A133" s="185" t="s">
        <v>206</v>
      </c>
      <c r="B133" s="160">
        <v>0</v>
      </c>
      <c r="C133" s="155">
        <v>0</v>
      </c>
      <c r="D133" s="155">
        <v>0</v>
      </c>
      <c r="E133" s="155">
        <v>0</v>
      </c>
      <c r="F133" s="155">
        <v>0</v>
      </c>
      <c r="G133" s="155">
        <v>0</v>
      </c>
      <c r="H133" s="161">
        <v>0</v>
      </c>
      <c r="I133" s="160">
        <v>0</v>
      </c>
      <c r="J133" s="155">
        <v>0</v>
      </c>
      <c r="K133" s="155">
        <v>45.1</v>
      </c>
      <c r="L133" s="155">
        <v>0</v>
      </c>
      <c r="M133" s="155">
        <v>0</v>
      </c>
      <c r="N133" s="155">
        <v>0</v>
      </c>
      <c r="O133" s="161">
        <v>0</v>
      </c>
      <c r="P133" s="160">
        <v>0</v>
      </c>
      <c r="Q133" s="155">
        <v>0</v>
      </c>
      <c r="R133" s="155">
        <v>124.51300000000001</v>
      </c>
      <c r="S133" s="155">
        <v>22229.759999999998</v>
      </c>
      <c r="T133" s="155">
        <v>1417.86</v>
      </c>
      <c r="U133" s="155">
        <v>0</v>
      </c>
      <c r="V133" s="161">
        <v>0</v>
      </c>
      <c r="W133" s="160">
        <v>0</v>
      </c>
      <c r="X133" s="155">
        <v>0</v>
      </c>
      <c r="Y133" s="155">
        <v>0</v>
      </c>
      <c r="Z133" s="155">
        <v>0</v>
      </c>
      <c r="AA133" s="155">
        <v>0</v>
      </c>
      <c r="AB133" s="155">
        <v>0</v>
      </c>
      <c r="AC133" s="161">
        <v>0</v>
      </c>
      <c r="AD133" s="160">
        <v>0</v>
      </c>
      <c r="AE133" s="155">
        <v>0</v>
      </c>
      <c r="AF133" s="155">
        <v>3239.4387700000002</v>
      </c>
      <c r="AG133" s="155">
        <v>181</v>
      </c>
      <c r="AH133" s="155">
        <v>0</v>
      </c>
      <c r="AI133" s="155">
        <v>0</v>
      </c>
      <c r="AJ133" s="161">
        <v>0</v>
      </c>
      <c r="AK133" s="160">
        <v>0</v>
      </c>
      <c r="AL133" s="155">
        <v>0</v>
      </c>
      <c r="AM133" s="155">
        <v>190062.73319999999</v>
      </c>
      <c r="AN133" s="155">
        <v>0</v>
      </c>
      <c r="AO133" s="155">
        <v>4272.5420000000004</v>
      </c>
      <c r="AP133" s="155">
        <v>0</v>
      </c>
      <c r="AQ133" s="161">
        <v>0</v>
      </c>
      <c r="AR133" s="160">
        <v>0</v>
      </c>
      <c r="AS133" s="155">
        <v>0</v>
      </c>
      <c r="AT133" s="155">
        <v>137.33000000000001</v>
      </c>
      <c r="AU133" s="155">
        <v>0</v>
      </c>
      <c r="AV133" s="155">
        <v>1935.99</v>
      </c>
      <c r="AW133" s="155">
        <v>0</v>
      </c>
      <c r="AX133" s="161">
        <v>0</v>
      </c>
      <c r="AY133" s="160">
        <v>0</v>
      </c>
      <c r="AZ133" s="155">
        <v>0</v>
      </c>
      <c r="BA133" s="155">
        <v>0</v>
      </c>
      <c r="BB133" s="155">
        <v>0</v>
      </c>
      <c r="BC133" s="155">
        <v>0</v>
      </c>
      <c r="BD133" s="155">
        <v>0</v>
      </c>
      <c r="BE133" s="161">
        <v>0</v>
      </c>
      <c r="BF133" s="160">
        <v>0</v>
      </c>
      <c r="BG133" s="155">
        <v>0</v>
      </c>
      <c r="BH133" s="155">
        <v>193609.11497</v>
      </c>
      <c r="BI133" s="155">
        <v>22410.76</v>
      </c>
      <c r="BJ133" s="155">
        <v>7626.3919999999998</v>
      </c>
      <c r="BK133" s="155">
        <v>0</v>
      </c>
      <c r="BL133" s="186">
        <v>0</v>
      </c>
      <c r="BM133" s="160">
        <f t="shared" ref="BM133:BM134" si="20">BF133/1000</f>
        <v>0</v>
      </c>
      <c r="BN133" s="155">
        <f t="shared" si="14"/>
        <v>0</v>
      </c>
      <c r="BO133" s="155">
        <f t="shared" si="15"/>
        <v>193.60911497000001</v>
      </c>
      <c r="BP133" s="155">
        <f t="shared" si="16"/>
        <v>22.41076</v>
      </c>
      <c r="BQ133" s="155">
        <f t="shared" si="17"/>
        <v>7.6263920000000001</v>
      </c>
      <c r="BR133" s="155">
        <f t="shared" si="18"/>
        <v>0</v>
      </c>
      <c r="BS133" s="186">
        <f t="shared" si="19"/>
        <v>0</v>
      </c>
    </row>
    <row r="134" spans="1:71" x14ac:dyDescent="0.3">
      <c r="A134" s="189" t="s">
        <v>207</v>
      </c>
      <c r="B134" s="190">
        <v>0</v>
      </c>
      <c r="C134" s="191">
        <v>0</v>
      </c>
      <c r="D134" s="191">
        <v>0</v>
      </c>
      <c r="E134" s="191">
        <v>0</v>
      </c>
      <c r="F134" s="191">
        <v>0</v>
      </c>
      <c r="G134" s="191">
        <v>0</v>
      </c>
      <c r="H134" s="192">
        <v>0</v>
      </c>
      <c r="I134" s="190">
        <v>0</v>
      </c>
      <c r="J134" s="191">
        <v>0</v>
      </c>
      <c r="K134" s="191">
        <v>0</v>
      </c>
      <c r="L134" s="191">
        <v>0</v>
      </c>
      <c r="M134" s="191">
        <v>0</v>
      </c>
      <c r="N134" s="191">
        <v>0</v>
      </c>
      <c r="O134" s="192">
        <v>0</v>
      </c>
      <c r="P134" s="190">
        <v>0</v>
      </c>
      <c r="Q134" s="191">
        <v>0</v>
      </c>
      <c r="R134" s="191">
        <v>1794.691</v>
      </c>
      <c r="S134" s="191">
        <v>0</v>
      </c>
      <c r="T134" s="191">
        <v>0</v>
      </c>
      <c r="U134" s="191">
        <v>0</v>
      </c>
      <c r="V134" s="192">
        <v>0</v>
      </c>
      <c r="W134" s="190">
        <v>0</v>
      </c>
      <c r="X134" s="191">
        <v>0</v>
      </c>
      <c r="Y134" s="191">
        <v>0</v>
      </c>
      <c r="Z134" s="191">
        <v>1264.7529999999999</v>
      </c>
      <c r="AA134" s="191">
        <v>0</v>
      </c>
      <c r="AB134" s="191">
        <v>0</v>
      </c>
      <c r="AC134" s="192">
        <v>0</v>
      </c>
      <c r="AD134" s="190">
        <v>0</v>
      </c>
      <c r="AE134" s="191">
        <v>0</v>
      </c>
      <c r="AF134" s="191">
        <v>14.524209999999998</v>
      </c>
      <c r="AG134" s="191">
        <v>0</v>
      </c>
      <c r="AH134" s="191">
        <v>0</v>
      </c>
      <c r="AI134" s="191">
        <v>0</v>
      </c>
      <c r="AJ134" s="192">
        <v>0</v>
      </c>
      <c r="AK134" s="190">
        <v>0</v>
      </c>
      <c r="AL134" s="191">
        <v>0</v>
      </c>
      <c r="AM134" s="191">
        <v>402.0933</v>
      </c>
      <c r="AN134" s="191">
        <v>474.43200000000002</v>
      </c>
      <c r="AO134" s="191">
        <v>0</v>
      </c>
      <c r="AP134" s="191">
        <v>0</v>
      </c>
      <c r="AQ134" s="192">
        <v>0</v>
      </c>
      <c r="AR134" s="190">
        <v>0</v>
      </c>
      <c r="AS134" s="191">
        <v>0</v>
      </c>
      <c r="AT134" s="191">
        <v>0</v>
      </c>
      <c r="AU134" s="191">
        <v>0</v>
      </c>
      <c r="AV134" s="191">
        <v>0</v>
      </c>
      <c r="AW134" s="191">
        <v>0</v>
      </c>
      <c r="AX134" s="192">
        <v>0</v>
      </c>
      <c r="AY134" s="190">
        <v>0</v>
      </c>
      <c r="AZ134" s="191">
        <v>0</v>
      </c>
      <c r="BA134" s="191">
        <v>0</v>
      </c>
      <c r="BB134" s="191">
        <v>0</v>
      </c>
      <c r="BC134" s="191">
        <v>0</v>
      </c>
      <c r="BD134" s="191">
        <v>0</v>
      </c>
      <c r="BE134" s="192">
        <v>0</v>
      </c>
      <c r="BF134" s="190">
        <v>0</v>
      </c>
      <c r="BG134" s="191">
        <v>0</v>
      </c>
      <c r="BH134" s="191">
        <v>2211.3085100000003</v>
      </c>
      <c r="BI134" s="191">
        <v>1739.1849999999999</v>
      </c>
      <c r="BJ134" s="191">
        <v>0</v>
      </c>
      <c r="BK134" s="191">
        <v>0</v>
      </c>
      <c r="BL134" s="193">
        <v>0</v>
      </c>
      <c r="BM134" s="190">
        <f t="shared" si="20"/>
        <v>0</v>
      </c>
      <c r="BN134" s="191">
        <f t="shared" si="14"/>
        <v>0</v>
      </c>
      <c r="BO134" s="191">
        <f t="shared" si="15"/>
        <v>2.2113085100000003</v>
      </c>
      <c r="BP134" s="191">
        <f t="shared" si="16"/>
        <v>1.739185</v>
      </c>
      <c r="BQ134" s="191">
        <f t="shared" si="17"/>
        <v>0</v>
      </c>
      <c r="BR134" s="191">
        <f t="shared" si="18"/>
        <v>0</v>
      </c>
      <c r="BS134" s="193">
        <f t="shared" si="19"/>
        <v>0</v>
      </c>
    </row>
    <row r="136" spans="1:71" x14ac:dyDescent="0.3">
      <c r="BF136" s="14"/>
      <c r="BG136" s="14"/>
      <c r="BH136" s="14"/>
      <c r="BI136" s="14"/>
      <c r="BJ136" s="14"/>
      <c r="BK136" s="14"/>
      <c r="BL136" s="14"/>
    </row>
    <row r="140" spans="1:71" x14ac:dyDescent="0.3">
      <c r="BH140" s="168"/>
    </row>
  </sheetData>
  <autoFilter ref="A3:BL134" xr:uid="{CD908D7A-EA7F-45A6-95DB-5A18BD195ED5}"/>
  <mergeCells count="11">
    <mergeCell ref="W2:AC2"/>
    <mergeCell ref="AD2:AJ2"/>
    <mergeCell ref="BF2:BL2"/>
    <mergeCell ref="A1:XFD1"/>
    <mergeCell ref="AY2:BE2"/>
    <mergeCell ref="AK2:AQ2"/>
    <mergeCell ref="B2:H2"/>
    <mergeCell ref="I2:O2"/>
    <mergeCell ref="AR2:AX2"/>
    <mergeCell ref="P2:V2"/>
    <mergeCell ref="BM2:BS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D4EB0-7C65-4606-A04A-2CFA3E66C3E1}">
  <dimension ref="A1:AE137"/>
  <sheetViews>
    <sheetView zoomScale="78" zoomScaleNormal="78" workbookViewId="0">
      <pane xSplit="1" ySplit="3" topLeftCell="I106" activePane="bottomRight" state="frozen"/>
      <selection pane="topRight" activeCell="B1" sqref="B1"/>
      <selection pane="bottomLeft" activeCell="A4" sqref="A4"/>
      <selection pane="bottomRight" activeCell="AF133" sqref="AF133"/>
    </sheetView>
  </sheetViews>
  <sheetFormatPr defaultRowHeight="15.75" x14ac:dyDescent="0.3"/>
  <cols>
    <col min="1" max="1" width="39.88671875" bestFit="1" customWidth="1"/>
    <col min="2" max="2" width="9" bestFit="1" customWidth="1"/>
    <col min="3" max="4" width="10.88671875" customWidth="1"/>
    <col min="5" max="6" width="9" customWidth="1"/>
    <col min="7" max="7" width="9.88671875" customWidth="1"/>
    <col min="8" max="8" width="9" customWidth="1"/>
    <col min="9" max="9" width="9.33203125" bestFit="1" customWidth="1"/>
    <col min="10" max="10" width="10.88671875" customWidth="1"/>
    <col min="11" max="11" width="9" customWidth="1"/>
    <col min="12" max="12" width="10.88671875" customWidth="1"/>
    <col min="13" max="14" width="9.88671875" customWidth="1"/>
    <col min="15" max="15" width="10.88671875" customWidth="1"/>
    <col min="16" max="16" width="12.109375" customWidth="1"/>
    <col min="17" max="17" width="9" customWidth="1"/>
    <col min="18" max="19" width="10.88671875" customWidth="1"/>
    <col min="20" max="20" width="9" customWidth="1"/>
    <col min="21" max="22" width="10.88671875" customWidth="1"/>
    <col min="23" max="23" width="9" customWidth="1"/>
    <col min="24" max="25" width="10.88671875" customWidth="1"/>
    <col min="26" max="26" width="9.33203125" bestFit="1" customWidth="1"/>
    <col min="27" max="28" width="12.109375" bestFit="1" customWidth="1"/>
  </cols>
  <sheetData>
    <row r="1" spans="1:31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1" x14ac:dyDescent="0.3">
      <c r="A2" s="37" t="s">
        <v>1</v>
      </c>
      <c r="B2" s="221" t="s">
        <v>3</v>
      </c>
      <c r="C2" s="222"/>
      <c r="D2" s="223"/>
      <c r="E2" s="221" t="s">
        <v>4</v>
      </c>
      <c r="F2" s="222"/>
      <c r="G2" s="223"/>
      <c r="H2" s="221" t="s">
        <v>5</v>
      </c>
      <c r="I2" s="222"/>
      <c r="J2" s="223"/>
      <c r="K2" s="221" t="s">
        <v>6</v>
      </c>
      <c r="L2" s="222"/>
      <c r="M2" s="223"/>
      <c r="N2" s="221" t="s">
        <v>7</v>
      </c>
      <c r="O2" s="222"/>
      <c r="P2" s="223"/>
      <c r="Q2" s="221" t="s">
        <v>8</v>
      </c>
      <c r="R2" s="222"/>
      <c r="S2" s="223"/>
      <c r="T2" s="221" t="s">
        <v>9</v>
      </c>
      <c r="U2" s="222"/>
      <c r="V2" s="223"/>
      <c r="W2" s="221" t="s">
        <v>10</v>
      </c>
      <c r="X2" s="222"/>
      <c r="Y2" s="223"/>
      <c r="Z2" s="221" t="s">
        <v>11</v>
      </c>
      <c r="AA2" s="222"/>
      <c r="AB2" s="223"/>
      <c r="AC2" s="221" t="s">
        <v>12</v>
      </c>
      <c r="AD2" s="222"/>
      <c r="AE2" s="223"/>
    </row>
    <row r="3" spans="1:31" ht="16.5" thickBot="1" x14ac:dyDescent="0.35">
      <c r="A3" s="57" t="s">
        <v>13</v>
      </c>
      <c r="B3" s="58" t="s">
        <v>14</v>
      </c>
      <c r="C3" s="59" t="s">
        <v>15</v>
      </c>
      <c r="D3" s="60" t="s">
        <v>16</v>
      </c>
      <c r="E3" s="58" t="s">
        <v>14</v>
      </c>
      <c r="F3" s="59" t="s">
        <v>15</v>
      </c>
      <c r="G3" s="60" t="s">
        <v>16</v>
      </c>
      <c r="H3" s="58" t="s">
        <v>14</v>
      </c>
      <c r="I3" s="59" t="s">
        <v>15</v>
      </c>
      <c r="J3" s="60" t="s">
        <v>16</v>
      </c>
      <c r="K3" s="58" t="s">
        <v>14</v>
      </c>
      <c r="L3" s="59" t="s">
        <v>15</v>
      </c>
      <c r="M3" s="60" t="s">
        <v>16</v>
      </c>
      <c r="N3" s="58" t="s">
        <v>14</v>
      </c>
      <c r="O3" s="59" t="s">
        <v>15</v>
      </c>
      <c r="P3" s="60" t="s">
        <v>16</v>
      </c>
      <c r="Q3" s="58" t="s">
        <v>14</v>
      </c>
      <c r="R3" s="59" t="s">
        <v>15</v>
      </c>
      <c r="S3" s="60" t="s">
        <v>16</v>
      </c>
      <c r="T3" s="58" t="s">
        <v>14</v>
      </c>
      <c r="U3" s="59" t="s">
        <v>15</v>
      </c>
      <c r="V3" s="60" t="s">
        <v>16</v>
      </c>
      <c r="W3" s="58" t="s">
        <v>14</v>
      </c>
      <c r="X3" s="59" t="s">
        <v>15</v>
      </c>
      <c r="Y3" s="60" t="s">
        <v>16</v>
      </c>
      <c r="Z3" s="58" t="s">
        <v>14</v>
      </c>
      <c r="AA3" s="59" t="s">
        <v>15</v>
      </c>
      <c r="AB3" s="60" t="s">
        <v>16</v>
      </c>
      <c r="AC3" s="58" t="s">
        <v>14</v>
      </c>
      <c r="AD3" s="59" t="s">
        <v>15</v>
      </c>
      <c r="AE3" s="60" t="s">
        <v>16</v>
      </c>
    </row>
    <row r="4" spans="1:31" x14ac:dyDescent="0.3">
      <c r="A4" s="38" t="s">
        <v>17</v>
      </c>
      <c r="B4" s="40">
        <f>SUM(B5:B31)</f>
        <v>0</v>
      </c>
      <c r="C4" s="41">
        <f t="shared" ref="C4:Y4" si="0">SUM(C5:C31)</f>
        <v>0</v>
      </c>
      <c r="D4" s="42">
        <f t="shared" si="0"/>
        <v>7208</v>
      </c>
      <c r="E4" s="40">
        <f t="shared" si="0"/>
        <v>0</v>
      </c>
      <c r="F4" s="41">
        <f t="shared" si="0"/>
        <v>257</v>
      </c>
      <c r="G4" s="42">
        <f t="shared" si="0"/>
        <v>2</v>
      </c>
      <c r="H4" s="40">
        <f t="shared" si="0"/>
        <v>0</v>
      </c>
      <c r="I4" s="41">
        <f t="shared" si="0"/>
        <v>0</v>
      </c>
      <c r="J4" s="42">
        <f t="shared" si="0"/>
        <v>0</v>
      </c>
      <c r="K4" s="40">
        <f t="shared" si="0"/>
        <v>0</v>
      </c>
      <c r="L4" s="41">
        <f t="shared" si="0"/>
        <v>4.8470000000000004</v>
      </c>
      <c r="M4" s="42">
        <f t="shared" si="0"/>
        <v>2.2360000000000002</v>
      </c>
      <c r="N4" s="40">
        <f t="shared" si="0"/>
        <v>99</v>
      </c>
      <c r="O4" s="41">
        <f t="shared" si="0"/>
        <v>148157</v>
      </c>
      <c r="P4" s="42">
        <f t="shared" si="0"/>
        <v>36227</v>
      </c>
      <c r="Q4" s="40">
        <f t="shared" si="0"/>
        <v>0</v>
      </c>
      <c r="R4" s="41">
        <f t="shared" si="0"/>
        <v>976.89</v>
      </c>
      <c r="S4" s="42">
        <f t="shared" si="0"/>
        <v>0</v>
      </c>
      <c r="T4" s="40">
        <f t="shared" si="0"/>
        <v>0</v>
      </c>
      <c r="U4" s="41">
        <f t="shared" si="0"/>
        <v>221958.64</v>
      </c>
      <c r="V4" s="42">
        <f t="shared" si="0"/>
        <v>8827</v>
      </c>
      <c r="W4" s="40">
        <f t="shared" si="0"/>
        <v>0</v>
      </c>
      <c r="X4" s="41">
        <f t="shared" si="0"/>
        <v>2780</v>
      </c>
      <c r="Y4" s="42">
        <f t="shared" si="0"/>
        <v>0</v>
      </c>
      <c r="Z4" s="40">
        <f>W4+T4+Q4+N4+K4+H4+E4+B4</f>
        <v>99</v>
      </c>
      <c r="AA4" s="41">
        <f t="shared" ref="AA4" si="1">X4+U4+R4+O4+L4+I4+F4+C4</f>
        <v>374134.37700000004</v>
      </c>
      <c r="AB4" s="42">
        <f>Y4+V4+S4+P4+M4+J4+G4+D4</f>
        <v>52266.235999999997</v>
      </c>
      <c r="AC4" s="51">
        <f>Z4/1000</f>
        <v>9.9000000000000005E-2</v>
      </c>
      <c r="AD4" s="52">
        <f t="shared" ref="AD4:AE4" si="2">AA4/1000</f>
        <v>374.13437700000003</v>
      </c>
      <c r="AE4" s="53">
        <f t="shared" si="2"/>
        <v>52.266235999999999</v>
      </c>
    </row>
    <row r="5" spans="1:31" x14ac:dyDescent="0.3">
      <c r="A5" s="11" t="s">
        <v>18</v>
      </c>
      <c r="B5" s="8">
        <v>0</v>
      </c>
      <c r="C5" s="9"/>
      <c r="D5" s="10"/>
      <c r="E5" s="8">
        <v>0</v>
      </c>
      <c r="F5" s="9"/>
      <c r="G5" s="10"/>
      <c r="H5" s="8">
        <v>0</v>
      </c>
      <c r="I5" s="9">
        <v>0</v>
      </c>
      <c r="J5" s="10">
        <v>0</v>
      </c>
      <c r="K5" s="8">
        <v>0</v>
      </c>
      <c r="L5" s="9">
        <v>0</v>
      </c>
      <c r="M5" s="10">
        <v>0</v>
      </c>
      <c r="N5" s="8"/>
      <c r="O5" s="9">
        <v>2009</v>
      </c>
      <c r="P5" s="10"/>
      <c r="Q5" s="8"/>
      <c r="R5" s="9"/>
      <c r="S5" s="10"/>
      <c r="T5" s="8"/>
      <c r="U5" s="9"/>
      <c r="V5" s="10"/>
      <c r="W5" s="8"/>
      <c r="X5" s="9"/>
      <c r="Y5" s="10"/>
      <c r="Z5" s="3">
        <f t="shared" ref="Z5:Z68" si="3">W5+T5+Q5+N5+K5+H5+E5+B5</f>
        <v>0</v>
      </c>
      <c r="AA5" s="1">
        <f t="shared" ref="AA5:AA68" si="4">X5+U5+R5+O5+L5+I5+F5+C5</f>
        <v>2009</v>
      </c>
      <c r="AB5" s="4">
        <f t="shared" ref="AB5:AB68" si="5">Y5+V5+S5+P5+M5+J5+G5+D5</f>
        <v>0</v>
      </c>
      <c r="AC5" s="13">
        <f t="shared" ref="AC5:AC68" si="6">Z5/1000</f>
        <v>0</v>
      </c>
      <c r="AD5" s="14">
        <f t="shared" ref="AD5:AD68" si="7">AA5/1000</f>
        <v>2.0089999999999999</v>
      </c>
      <c r="AE5" s="15">
        <f t="shared" ref="AE5:AE68" si="8">AB5/1000</f>
        <v>0</v>
      </c>
    </row>
    <row r="6" spans="1:31" x14ac:dyDescent="0.3">
      <c r="A6" s="39" t="s">
        <v>19</v>
      </c>
      <c r="B6" s="43">
        <v>0</v>
      </c>
      <c r="C6" s="36"/>
      <c r="D6" s="44"/>
      <c r="E6" s="43">
        <v>0</v>
      </c>
      <c r="F6" s="36"/>
      <c r="G6" s="44"/>
      <c r="H6" s="43">
        <v>0</v>
      </c>
      <c r="I6" s="36">
        <v>0</v>
      </c>
      <c r="J6" s="44">
        <v>0</v>
      </c>
      <c r="K6" s="43">
        <v>0</v>
      </c>
      <c r="L6" s="36">
        <v>0</v>
      </c>
      <c r="M6" s="44">
        <v>0</v>
      </c>
      <c r="N6" s="43"/>
      <c r="O6" s="36">
        <v>34451</v>
      </c>
      <c r="P6" s="44"/>
      <c r="Q6" s="43"/>
      <c r="R6" s="36">
        <v>16</v>
      </c>
      <c r="S6" s="44"/>
      <c r="T6" s="43"/>
      <c r="U6" s="36"/>
      <c r="V6" s="44"/>
      <c r="W6" s="43"/>
      <c r="X6" s="36"/>
      <c r="Y6" s="44"/>
      <c r="Z6" s="43">
        <f t="shared" si="3"/>
        <v>0</v>
      </c>
      <c r="AA6" s="36">
        <f t="shared" si="4"/>
        <v>34467</v>
      </c>
      <c r="AB6" s="44">
        <f t="shared" si="5"/>
        <v>0</v>
      </c>
      <c r="AC6" s="54">
        <f t="shared" si="6"/>
        <v>0</v>
      </c>
      <c r="AD6" s="55">
        <f t="shared" si="7"/>
        <v>34.466999999999999</v>
      </c>
      <c r="AE6" s="56">
        <f t="shared" si="8"/>
        <v>0</v>
      </c>
    </row>
    <row r="7" spans="1:31" x14ac:dyDescent="0.3">
      <c r="A7" s="11" t="s">
        <v>20</v>
      </c>
      <c r="B7" s="8">
        <v>0</v>
      </c>
      <c r="C7" s="9"/>
      <c r="D7" s="10"/>
      <c r="E7" s="8">
        <v>0</v>
      </c>
      <c r="F7" s="9"/>
      <c r="G7" s="10"/>
      <c r="H7" s="8">
        <v>0</v>
      </c>
      <c r="I7" s="9">
        <v>0</v>
      </c>
      <c r="J7" s="10">
        <v>0</v>
      </c>
      <c r="K7" s="8">
        <v>0</v>
      </c>
      <c r="L7" s="9">
        <v>0</v>
      </c>
      <c r="M7" s="10">
        <v>0</v>
      </c>
      <c r="N7" s="8"/>
      <c r="O7" s="9"/>
      <c r="P7" s="10"/>
      <c r="Q7" s="8"/>
      <c r="R7" s="9"/>
      <c r="S7" s="10"/>
      <c r="T7" s="8"/>
      <c r="U7" s="9"/>
      <c r="V7" s="10">
        <v>12</v>
      </c>
      <c r="W7" s="8"/>
      <c r="X7" s="9"/>
      <c r="Y7" s="10"/>
      <c r="Z7" s="3">
        <f t="shared" si="3"/>
        <v>0</v>
      </c>
      <c r="AA7" s="1">
        <f t="shared" si="4"/>
        <v>0</v>
      </c>
      <c r="AB7" s="4">
        <f t="shared" si="5"/>
        <v>12</v>
      </c>
      <c r="AC7" s="13">
        <f t="shared" si="6"/>
        <v>0</v>
      </c>
      <c r="AD7" s="14">
        <f t="shared" si="7"/>
        <v>0</v>
      </c>
      <c r="AE7" s="15">
        <f t="shared" si="8"/>
        <v>1.2E-2</v>
      </c>
    </row>
    <row r="8" spans="1:31" x14ac:dyDescent="0.3">
      <c r="A8" s="39" t="s">
        <v>21</v>
      </c>
      <c r="B8" s="43">
        <v>0</v>
      </c>
      <c r="C8" s="36"/>
      <c r="D8" s="44"/>
      <c r="E8" s="43">
        <v>0</v>
      </c>
      <c r="F8" s="36"/>
      <c r="G8" s="44"/>
      <c r="H8" s="43">
        <v>0</v>
      </c>
      <c r="I8" s="36">
        <v>0</v>
      </c>
      <c r="J8" s="44">
        <v>0</v>
      </c>
      <c r="K8" s="43">
        <v>0</v>
      </c>
      <c r="L8" s="36">
        <v>0</v>
      </c>
      <c r="M8" s="44">
        <v>0</v>
      </c>
      <c r="N8" s="43"/>
      <c r="O8" s="36"/>
      <c r="P8" s="44"/>
      <c r="Q8" s="43"/>
      <c r="R8" s="36"/>
      <c r="S8" s="44"/>
      <c r="T8" s="43"/>
      <c r="U8" s="36">
        <v>26676</v>
      </c>
      <c r="V8" s="44"/>
      <c r="W8" s="43"/>
      <c r="X8" s="36"/>
      <c r="Y8" s="44"/>
      <c r="Z8" s="43">
        <f t="shared" si="3"/>
        <v>0</v>
      </c>
      <c r="AA8" s="36">
        <f t="shared" si="4"/>
        <v>26676</v>
      </c>
      <c r="AB8" s="44">
        <f t="shared" si="5"/>
        <v>0</v>
      </c>
      <c r="AC8" s="54">
        <f t="shared" si="6"/>
        <v>0</v>
      </c>
      <c r="AD8" s="55">
        <f t="shared" si="7"/>
        <v>26.675999999999998</v>
      </c>
      <c r="AE8" s="56">
        <f t="shared" si="8"/>
        <v>0</v>
      </c>
    </row>
    <row r="9" spans="1:31" x14ac:dyDescent="0.3">
      <c r="A9" s="11" t="s">
        <v>22</v>
      </c>
      <c r="B9" s="8">
        <v>0</v>
      </c>
      <c r="C9" s="9"/>
      <c r="D9" s="10"/>
      <c r="E9" s="8">
        <v>0</v>
      </c>
      <c r="F9" s="9"/>
      <c r="G9" s="10"/>
      <c r="H9" s="8">
        <v>0</v>
      </c>
      <c r="I9" s="9">
        <v>0</v>
      </c>
      <c r="J9" s="10">
        <v>0</v>
      </c>
      <c r="K9" s="8">
        <v>0</v>
      </c>
      <c r="L9" s="9">
        <v>0</v>
      </c>
      <c r="M9" s="10">
        <v>0</v>
      </c>
      <c r="N9" s="8"/>
      <c r="O9" s="9">
        <v>933</v>
      </c>
      <c r="P9" s="10"/>
      <c r="Q9" s="8"/>
      <c r="R9" s="9"/>
      <c r="S9" s="10"/>
      <c r="T9" s="8"/>
      <c r="U9" s="9"/>
      <c r="V9" s="10"/>
      <c r="W9" s="8"/>
      <c r="X9" s="9"/>
      <c r="Y9" s="10"/>
      <c r="Z9" s="8">
        <f t="shared" si="3"/>
        <v>0</v>
      </c>
      <c r="AA9" s="9">
        <f t="shared" si="4"/>
        <v>933</v>
      </c>
      <c r="AB9" s="10">
        <f t="shared" si="5"/>
        <v>0</v>
      </c>
      <c r="AC9" s="13">
        <f t="shared" si="6"/>
        <v>0</v>
      </c>
      <c r="AD9" s="14">
        <f t="shared" si="7"/>
        <v>0.93300000000000005</v>
      </c>
      <c r="AE9" s="15">
        <f t="shared" si="8"/>
        <v>0</v>
      </c>
    </row>
    <row r="10" spans="1:31" x14ac:dyDescent="0.3">
      <c r="A10" s="39" t="s">
        <v>24</v>
      </c>
      <c r="B10" s="43">
        <v>0</v>
      </c>
      <c r="C10" s="36"/>
      <c r="D10" s="44"/>
      <c r="E10" s="43">
        <v>0</v>
      </c>
      <c r="F10" s="36"/>
      <c r="G10" s="44"/>
      <c r="H10" s="43">
        <v>0</v>
      </c>
      <c r="I10" s="36">
        <v>0</v>
      </c>
      <c r="J10" s="44">
        <v>0</v>
      </c>
      <c r="K10" s="43">
        <v>0</v>
      </c>
      <c r="L10" s="36">
        <v>0</v>
      </c>
      <c r="M10" s="44">
        <v>0</v>
      </c>
      <c r="N10" s="43"/>
      <c r="O10" s="36"/>
      <c r="P10" s="44"/>
      <c r="Q10" s="43"/>
      <c r="R10" s="36"/>
      <c r="S10" s="44"/>
      <c r="T10" s="43"/>
      <c r="U10" s="36"/>
      <c r="V10" s="44">
        <v>3</v>
      </c>
      <c r="W10" s="43"/>
      <c r="X10" s="36"/>
      <c r="Y10" s="44"/>
      <c r="Z10" s="43">
        <f t="shared" si="3"/>
        <v>0</v>
      </c>
      <c r="AA10" s="36">
        <f t="shared" si="4"/>
        <v>0</v>
      </c>
      <c r="AB10" s="44">
        <f t="shared" si="5"/>
        <v>3</v>
      </c>
      <c r="AC10" s="54">
        <f t="shared" si="6"/>
        <v>0</v>
      </c>
      <c r="AD10" s="55">
        <f t="shared" si="7"/>
        <v>0</v>
      </c>
      <c r="AE10" s="56">
        <f t="shared" si="8"/>
        <v>3.0000000000000001E-3</v>
      </c>
    </row>
    <row r="11" spans="1:31" x14ac:dyDescent="0.3">
      <c r="A11" s="11" t="s">
        <v>25</v>
      </c>
      <c r="B11" s="8">
        <v>0</v>
      </c>
      <c r="C11" s="9"/>
      <c r="D11" s="10"/>
      <c r="E11" s="8">
        <v>0</v>
      </c>
      <c r="F11" s="9"/>
      <c r="G11" s="10"/>
      <c r="H11" s="8">
        <v>0</v>
      </c>
      <c r="I11" s="9">
        <v>0</v>
      </c>
      <c r="J11" s="10">
        <v>0</v>
      </c>
      <c r="K11" s="8">
        <v>0</v>
      </c>
      <c r="L11" s="9">
        <v>0</v>
      </c>
      <c r="M11" s="10">
        <v>0</v>
      </c>
      <c r="N11" s="8"/>
      <c r="O11" s="9">
        <v>39259</v>
      </c>
      <c r="P11" s="10"/>
      <c r="Q11" s="8"/>
      <c r="R11" s="9">
        <v>222</v>
      </c>
      <c r="S11" s="10"/>
      <c r="T11" s="8"/>
      <c r="U11" s="9">
        <v>21885</v>
      </c>
      <c r="V11" s="10">
        <v>41</v>
      </c>
      <c r="W11" s="8"/>
      <c r="X11" s="9"/>
      <c r="Y11" s="10"/>
      <c r="Z11" s="8">
        <f t="shared" si="3"/>
        <v>0</v>
      </c>
      <c r="AA11" s="9">
        <f t="shared" si="4"/>
        <v>61366</v>
      </c>
      <c r="AB11" s="10">
        <f t="shared" si="5"/>
        <v>41</v>
      </c>
      <c r="AC11" s="13">
        <f t="shared" si="6"/>
        <v>0</v>
      </c>
      <c r="AD11" s="14">
        <f t="shared" si="7"/>
        <v>61.366</v>
      </c>
      <c r="AE11" s="15">
        <f t="shared" si="8"/>
        <v>4.1000000000000002E-2</v>
      </c>
    </row>
    <row r="12" spans="1:31" x14ac:dyDescent="0.3">
      <c r="A12" s="39" t="s">
        <v>26</v>
      </c>
      <c r="B12" s="43">
        <v>0</v>
      </c>
      <c r="C12" s="36"/>
      <c r="D12" s="44"/>
      <c r="E12" s="43">
        <v>0</v>
      </c>
      <c r="F12" s="36"/>
      <c r="G12" s="44"/>
      <c r="H12" s="43">
        <v>0</v>
      </c>
      <c r="I12" s="36">
        <v>0</v>
      </c>
      <c r="J12" s="44">
        <v>0</v>
      </c>
      <c r="K12" s="43">
        <v>0</v>
      </c>
      <c r="L12" s="36">
        <v>0</v>
      </c>
      <c r="M12" s="44">
        <v>0</v>
      </c>
      <c r="N12" s="43">
        <v>62</v>
      </c>
      <c r="O12" s="36">
        <v>634</v>
      </c>
      <c r="P12" s="44"/>
      <c r="Q12" s="43"/>
      <c r="R12" s="36">
        <v>642</v>
      </c>
      <c r="S12" s="44"/>
      <c r="T12" s="43"/>
      <c r="U12" s="36">
        <v>7701</v>
      </c>
      <c r="V12" s="44"/>
      <c r="W12" s="43"/>
      <c r="X12" s="36"/>
      <c r="Y12" s="44"/>
      <c r="Z12" s="43">
        <f t="shared" si="3"/>
        <v>62</v>
      </c>
      <c r="AA12" s="36">
        <f t="shared" si="4"/>
        <v>8977</v>
      </c>
      <c r="AB12" s="44">
        <f t="shared" si="5"/>
        <v>0</v>
      </c>
      <c r="AC12" s="54">
        <f t="shared" si="6"/>
        <v>6.2E-2</v>
      </c>
      <c r="AD12" s="55">
        <f t="shared" si="7"/>
        <v>8.9770000000000003</v>
      </c>
      <c r="AE12" s="56">
        <f t="shared" si="8"/>
        <v>0</v>
      </c>
    </row>
    <row r="13" spans="1:31" x14ac:dyDescent="0.3">
      <c r="A13" s="11" t="s">
        <v>27</v>
      </c>
      <c r="B13" s="8">
        <v>0</v>
      </c>
      <c r="C13" s="9"/>
      <c r="D13" s="10"/>
      <c r="E13" s="8">
        <v>0</v>
      </c>
      <c r="F13" s="9"/>
      <c r="G13" s="10"/>
      <c r="H13" s="8">
        <v>0</v>
      </c>
      <c r="I13" s="9">
        <v>0</v>
      </c>
      <c r="J13" s="10">
        <v>0</v>
      </c>
      <c r="K13" s="8">
        <v>0</v>
      </c>
      <c r="L13" s="9">
        <v>0</v>
      </c>
      <c r="M13" s="10">
        <v>0</v>
      </c>
      <c r="N13" s="8"/>
      <c r="O13" s="9">
        <v>10720</v>
      </c>
      <c r="P13" s="10"/>
      <c r="Q13" s="8"/>
      <c r="R13" s="9">
        <v>2</v>
      </c>
      <c r="S13" s="10"/>
      <c r="T13" s="8"/>
      <c r="U13" s="9">
        <v>8187</v>
      </c>
      <c r="V13" s="10">
        <v>12</v>
      </c>
      <c r="W13" s="8"/>
      <c r="X13" s="9"/>
      <c r="Y13" s="10"/>
      <c r="Z13" s="8">
        <f t="shared" si="3"/>
        <v>0</v>
      </c>
      <c r="AA13" s="9">
        <f t="shared" si="4"/>
        <v>18909</v>
      </c>
      <c r="AB13" s="10">
        <f t="shared" si="5"/>
        <v>12</v>
      </c>
      <c r="AC13" s="13">
        <f t="shared" si="6"/>
        <v>0</v>
      </c>
      <c r="AD13" s="14">
        <f t="shared" si="7"/>
        <v>18.908999999999999</v>
      </c>
      <c r="AE13" s="15">
        <f t="shared" si="8"/>
        <v>1.2E-2</v>
      </c>
    </row>
    <row r="14" spans="1:31" x14ac:dyDescent="0.3">
      <c r="A14" s="39" t="s">
        <v>28</v>
      </c>
      <c r="B14" s="43">
        <v>0</v>
      </c>
      <c r="C14" s="36"/>
      <c r="D14" s="44"/>
      <c r="E14" s="43">
        <v>0</v>
      </c>
      <c r="F14" s="36"/>
      <c r="G14" s="44"/>
      <c r="H14" s="43">
        <v>0</v>
      </c>
      <c r="I14" s="36">
        <v>0</v>
      </c>
      <c r="J14" s="44">
        <v>0</v>
      </c>
      <c r="K14" s="43">
        <v>0</v>
      </c>
      <c r="L14" s="36">
        <v>0</v>
      </c>
      <c r="M14" s="44">
        <v>0</v>
      </c>
      <c r="N14" s="43">
        <v>37</v>
      </c>
      <c r="O14" s="36">
        <v>128</v>
      </c>
      <c r="P14" s="44"/>
      <c r="Q14" s="43"/>
      <c r="R14" s="36"/>
      <c r="S14" s="44"/>
      <c r="T14" s="43"/>
      <c r="U14" s="36">
        <v>151</v>
      </c>
      <c r="V14" s="44">
        <v>16</v>
      </c>
      <c r="W14" s="43"/>
      <c r="X14" s="36"/>
      <c r="Y14" s="44"/>
      <c r="Z14" s="43">
        <f t="shared" si="3"/>
        <v>37</v>
      </c>
      <c r="AA14" s="36">
        <f t="shared" si="4"/>
        <v>279</v>
      </c>
      <c r="AB14" s="44">
        <f t="shared" si="5"/>
        <v>16</v>
      </c>
      <c r="AC14" s="54">
        <f t="shared" si="6"/>
        <v>3.6999999999999998E-2</v>
      </c>
      <c r="AD14" s="55">
        <f t="shared" si="7"/>
        <v>0.27900000000000003</v>
      </c>
      <c r="AE14" s="56">
        <f t="shared" si="8"/>
        <v>1.6E-2</v>
      </c>
    </row>
    <row r="15" spans="1:31" x14ac:dyDescent="0.3">
      <c r="A15" s="11" t="s">
        <v>29</v>
      </c>
      <c r="B15" s="8">
        <v>0</v>
      </c>
      <c r="C15" s="9"/>
      <c r="D15" s="10"/>
      <c r="E15" s="8">
        <v>0</v>
      </c>
      <c r="F15" s="9"/>
      <c r="G15" s="10"/>
      <c r="H15" s="8">
        <v>0</v>
      </c>
      <c r="I15" s="9">
        <v>0</v>
      </c>
      <c r="J15" s="10">
        <v>0</v>
      </c>
      <c r="K15" s="8">
        <v>0</v>
      </c>
      <c r="L15" s="9">
        <v>0</v>
      </c>
      <c r="M15" s="10">
        <v>0</v>
      </c>
      <c r="N15" s="8"/>
      <c r="O15" s="9">
        <v>5843</v>
      </c>
      <c r="P15" s="10"/>
      <c r="Q15" s="8"/>
      <c r="R15" s="9"/>
      <c r="S15" s="10"/>
      <c r="T15" s="8"/>
      <c r="U15" s="9"/>
      <c r="V15" s="10"/>
      <c r="W15" s="8"/>
      <c r="X15" s="9"/>
      <c r="Y15" s="10"/>
      <c r="Z15" s="8">
        <f t="shared" si="3"/>
        <v>0</v>
      </c>
      <c r="AA15" s="9">
        <f t="shared" si="4"/>
        <v>5843</v>
      </c>
      <c r="AB15" s="10">
        <f t="shared" si="5"/>
        <v>0</v>
      </c>
      <c r="AC15" s="13">
        <f t="shared" si="6"/>
        <v>0</v>
      </c>
      <c r="AD15" s="14">
        <f t="shared" si="7"/>
        <v>5.843</v>
      </c>
      <c r="AE15" s="15">
        <f t="shared" si="8"/>
        <v>0</v>
      </c>
    </row>
    <row r="16" spans="1:31" x14ac:dyDescent="0.3">
      <c r="A16" s="39" t="s">
        <v>30</v>
      </c>
      <c r="B16" s="43">
        <v>0</v>
      </c>
      <c r="C16" s="36"/>
      <c r="D16" s="44"/>
      <c r="E16" s="43">
        <v>0</v>
      </c>
      <c r="F16" s="36"/>
      <c r="G16" s="44"/>
      <c r="H16" s="43">
        <v>0</v>
      </c>
      <c r="I16" s="36">
        <v>0</v>
      </c>
      <c r="J16" s="44">
        <v>0</v>
      </c>
      <c r="K16" s="43">
        <v>0</v>
      </c>
      <c r="L16" s="36">
        <v>0</v>
      </c>
      <c r="M16" s="44">
        <v>0</v>
      </c>
      <c r="N16" s="43"/>
      <c r="O16" s="36"/>
      <c r="P16" s="44"/>
      <c r="Q16" s="43"/>
      <c r="R16" s="36"/>
      <c r="S16" s="44"/>
      <c r="T16" s="43"/>
      <c r="U16" s="36"/>
      <c r="V16" s="44">
        <v>2</v>
      </c>
      <c r="W16" s="43"/>
      <c r="X16" s="36"/>
      <c r="Y16" s="44"/>
      <c r="Z16" s="43">
        <f t="shared" si="3"/>
        <v>0</v>
      </c>
      <c r="AA16" s="36">
        <f t="shared" si="4"/>
        <v>0</v>
      </c>
      <c r="AB16" s="44">
        <f t="shared" si="5"/>
        <v>2</v>
      </c>
      <c r="AC16" s="54">
        <f t="shared" si="6"/>
        <v>0</v>
      </c>
      <c r="AD16" s="55">
        <f t="shared" si="7"/>
        <v>0</v>
      </c>
      <c r="AE16" s="56">
        <f t="shared" si="8"/>
        <v>2E-3</v>
      </c>
    </row>
    <row r="17" spans="1:31" x14ac:dyDescent="0.3">
      <c r="A17" s="11" t="s">
        <v>31</v>
      </c>
      <c r="B17" s="8">
        <v>0</v>
      </c>
      <c r="C17" s="9"/>
      <c r="D17" s="10"/>
      <c r="E17" s="8">
        <v>0</v>
      </c>
      <c r="F17" s="9"/>
      <c r="G17" s="10"/>
      <c r="H17" s="8">
        <v>0</v>
      </c>
      <c r="I17" s="9">
        <v>0</v>
      </c>
      <c r="J17" s="10">
        <v>0</v>
      </c>
      <c r="K17" s="8">
        <v>0</v>
      </c>
      <c r="L17" s="9">
        <v>0</v>
      </c>
      <c r="M17" s="10">
        <v>0</v>
      </c>
      <c r="N17" s="8"/>
      <c r="O17" s="9">
        <v>28577</v>
      </c>
      <c r="P17" s="10"/>
      <c r="Q17" s="8"/>
      <c r="R17" s="9"/>
      <c r="S17" s="10"/>
      <c r="T17" s="8"/>
      <c r="U17" s="9">
        <v>28630</v>
      </c>
      <c r="V17" s="10"/>
      <c r="W17" s="8"/>
      <c r="X17" s="9"/>
      <c r="Y17" s="10"/>
      <c r="Z17" s="8">
        <f t="shared" si="3"/>
        <v>0</v>
      </c>
      <c r="AA17" s="9">
        <f t="shared" si="4"/>
        <v>57207</v>
      </c>
      <c r="AB17" s="10">
        <f t="shared" si="5"/>
        <v>0</v>
      </c>
      <c r="AC17" s="13">
        <f t="shared" si="6"/>
        <v>0</v>
      </c>
      <c r="AD17" s="14">
        <f t="shared" si="7"/>
        <v>57.207000000000001</v>
      </c>
      <c r="AE17" s="15">
        <f t="shared" si="8"/>
        <v>0</v>
      </c>
    </row>
    <row r="18" spans="1:31" x14ac:dyDescent="0.3">
      <c r="A18" s="39" t="s">
        <v>32</v>
      </c>
      <c r="B18" s="43">
        <v>0</v>
      </c>
      <c r="C18" s="36"/>
      <c r="D18" s="44"/>
      <c r="E18" s="43">
        <v>0</v>
      </c>
      <c r="F18" s="36"/>
      <c r="G18" s="44"/>
      <c r="H18" s="43">
        <v>0</v>
      </c>
      <c r="I18" s="36">
        <v>0</v>
      </c>
      <c r="J18" s="44">
        <v>0</v>
      </c>
      <c r="K18" s="43">
        <v>0</v>
      </c>
      <c r="L18" s="36">
        <v>0</v>
      </c>
      <c r="M18" s="44">
        <v>0</v>
      </c>
      <c r="N18" s="43"/>
      <c r="O18" s="36">
        <v>7111</v>
      </c>
      <c r="P18" s="44"/>
      <c r="Q18" s="43"/>
      <c r="R18" s="36"/>
      <c r="S18" s="44"/>
      <c r="T18" s="43"/>
      <c r="U18" s="36"/>
      <c r="V18" s="44"/>
      <c r="W18" s="43"/>
      <c r="X18" s="36"/>
      <c r="Y18" s="44"/>
      <c r="Z18" s="43">
        <f t="shared" si="3"/>
        <v>0</v>
      </c>
      <c r="AA18" s="36">
        <f t="shared" si="4"/>
        <v>7111</v>
      </c>
      <c r="AB18" s="44">
        <f t="shared" si="5"/>
        <v>0</v>
      </c>
      <c r="AC18" s="54">
        <f t="shared" si="6"/>
        <v>0</v>
      </c>
      <c r="AD18" s="55">
        <f t="shared" si="7"/>
        <v>7.1109999999999998</v>
      </c>
      <c r="AE18" s="56">
        <f t="shared" si="8"/>
        <v>0</v>
      </c>
    </row>
    <row r="19" spans="1:31" x14ac:dyDescent="0.3">
      <c r="A19" s="11" t="s">
        <v>33</v>
      </c>
      <c r="B19" s="8">
        <v>0</v>
      </c>
      <c r="C19" s="9"/>
      <c r="D19" s="10"/>
      <c r="E19" s="8">
        <v>0</v>
      </c>
      <c r="F19" s="9"/>
      <c r="G19" s="10"/>
      <c r="H19" s="8">
        <v>0</v>
      </c>
      <c r="I19" s="9">
        <v>0</v>
      </c>
      <c r="J19" s="10">
        <v>0</v>
      </c>
      <c r="K19" s="8">
        <v>0</v>
      </c>
      <c r="L19" s="9">
        <v>0</v>
      </c>
      <c r="M19" s="10">
        <v>0</v>
      </c>
      <c r="N19" s="8"/>
      <c r="O19" s="9"/>
      <c r="P19" s="10"/>
      <c r="Q19" s="8"/>
      <c r="R19" s="9"/>
      <c r="S19" s="10"/>
      <c r="T19" s="8"/>
      <c r="U19" s="9"/>
      <c r="V19" s="10">
        <v>2</v>
      </c>
      <c r="W19" s="8"/>
      <c r="X19" s="9"/>
      <c r="Y19" s="10"/>
      <c r="Z19" s="8">
        <f t="shared" si="3"/>
        <v>0</v>
      </c>
      <c r="AA19" s="9">
        <f t="shared" si="4"/>
        <v>0</v>
      </c>
      <c r="AB19" s="10">
        <f t="shared" si="5"/>
        <v>2</v>
      </c>
      <c r="AC19" s="13">
        <f t="shared" si="6"/>
        <v>0</v>
      </c>
      <c r="AD19" s="14">
        <f t="shared" si="7"/>
        <v>0</v>
      </c>
      <c r="AE19" s="15">
        <f t="shared" si="8"/>
        <v>2E-3</v>
      </c>
    </row>
    <row r="20" spans="1:31" x14ac:dyDescent="0.3">
      <c r="A20" s="39" t="s">
        <v>34</v>
      </c>
      <c r="B20" s="43">
        <v>0</v>
      </c>
      <c r="C20" s="36"/>
      <c r="D20" s="44"/>
      <c r="E20" s="43">
        <v>0</v>
      </c>
      <c r="F20" s="36"/>
      <c r="G20" s="44">
        <v>2</v>
      </c>
      <c r="H20" s="43">
        <v>0</v>
      </c>
      <c r="I20" s="36">
        <v>0</v>
      </c>
      <c r="J20" s="44">
        <v>0</v>
      </c>
      <c r="K20" s="43">
        <v>0</v>
      </c>
      <c r="L20" s="36">
        <v>0</v>
      </c>
      <c r="M20" s="44">
        <v>0</v>
      </c>
      <c r="N20" s="43"/>
      <c r="O20" s="36">
        <v>220</v>
      </c>
      <c r="P20" s="44">
        <v>100</v>
      </c>
      <c r="Q20" s="43"/>
      <c r="R20" s="36">
        <v>81.89</v>
      </c>
      <c r="S20" s="44"/>
      <c r="T20" s="43"/>
      <c r="U20" s="36">
        <v>2.64</v>
      </c>
      <c r="V20" s="44">
        <v>72</v>
      </c>
      <c r="W20" s="43"/>
      <c r="X20" s="36"/>
      <c r="Y20" s="44"/>
      <c r="Z20" s="43">
        <f t="shared" si="3"/>
        <v>0</v>
      </c>
      <c r="AA20" s="36">
        <f t="shared" si="4"/>
        <v>304.52999999999997</v>
      </c>
      <c r="AB20" s="44">
        <f t="shared" si="5"/>
        <v>174</v>
      </c>
      <c r="AC20" s="54">
        <f t="shared" si="6"/>
        <v>0</v>
      </c>
      <c r="AD20" s="55">
        <f t="shared" si="7"/>
        <v>0.30452999999999997</v>
      </c>
      <c r="AE20" s="56">
        <f t="shared" si="8"/>
        <v>0.17399999999999999</v>
      </c>
    </row>
    <row r="21" spans="1:31" x14ac:dyDescent="0.3">
      <c r="A21" s="11" t="s">
        <v>35</v>
      </c>
      <c r="B21" s="8">
        <v>0</v>
      </c>
      <c r="C21" s="9"/>
      <c r="D21" s="10"/>
      <c r="E21" s="8">
        <v>0</v>
      </c>
      <c r="F21" s="9"/>
      <c r="G21" s="10"/>
      <c r="H21" s="8">
        <v>0</v>
      </c>
      <c r="I21" s="9">
        <v>0</v>
      </c>
      <c r="J21" s="10">
        <v>0</v>
      </c>
      <c r="K21" s="8">
        <v>0</v>
      </c>
      <c r="L21" s="9">
        <v>4.8470000000000004</v>
      </c>
      <c r="M21" s="10">
        <v>2.2360000000000002</v>
      </c>
      <c r="N21" s="8"/>
      <c r="O21" s="9"/>
      <c r="P21" s="10"/>
      <c r="Q21" s="8"/>
      <c r="R21" s="9"/>
      <c r="S21" s="10"/>
      <c r="T21" s="8"/>
      <c r="U21" s="9">
        <v>6498</v>
      </c>
      <c r="V21" s="10"/>
      <c r="W21" s="8"/>
      <c r="X21" s="9"/>
      <c r="Y21" s="10"/>
      <c r="Z21" s="8">
        <f t="shared" si="3"/>
        <v>0</v>
      </c>
      <c r="AA21" s="9">
        <f t="shared" si="4"/>
        <v>6502.8469999999998</v>
      </c>
      <c r="AB21" s="10">
        <f t="shared" si="5"/>
        <v>2.2360000000000002</v>
      </c>
      <c r="AC21" s="13">
        <f t="shared" si="6"/>
        <v>0</v>
      </c>
      <c r="AD21" s="14">
        <f t="shared" si="7"/>
        <v>6.502847</v>
      </c>
      <c r="AE21" s="15">
        <f t="shared" si="8"/>
        <v>2.2360000000000001E-3</v>
      </c>
    </row>
    <row r="22" spans="1:31" x14ac:dyDescent="0.3">
      <c r="A22" s="39" t="s">
        <v>36</v>
      </c>
      <c r="B22" s="43">
        <v>0</v>
      </c>
      <c r="C22" s="36"/>
      <c r="D22" s="44"/>
      <c r="E22" s="43">
        <v>0</v>
      </c>
      <c r="F22" s="36"/>
      <c r="G22" s="44"/>
      <c r="H22" s="43">
        <v>0</v>
      </c>
      <c r="I22" s="36">
        <v>0</v>
      </c>
      <c r="J22" s="44">
        <v>0</v>
      </c>
      <c r="K22" s="43">
        <v>0</v>
      </c>
      <c r="L22" s="36">
        <v>0</v>
      </c>
      <c r="M22" s="44">
        <v>0</v>
      </c>
      <c r="N22" s="43"/>
      <c r="O22" s="36"/>
      <c r="P22" s="44"/>
      <c r="Q22" s="43"/>
      <c r="R22" s="36"/>
      <c r="S22" s="44"/>
      <c r="T22" s="43"/>
      <c r="U22" s="36"/>
      <c r="V22" s="44">
        <v>22</v>
      </c>
      <c r="W22" s="43"/>
      <c r="X22" s="36"/>
      <c r="Y22" s="44"/>
      <c r="Z22" s="43">
        <f t="shared" si="3"/>
        <v>0</v>
      </c>
      <c r="AA22" s="36">
        <f t="shared" si="4"/>
        <v>0</v>
      </c>
      <c r="AB22" s="44">
        <f t="shared" si="5"/>
        <v>22</v>
      </c>
      <c r="AC22" s="54">
        <f t="shared" si="6"/>
        <v>0</v>
      </c>
      <c r="AD22" s="55">
        <f t="shared" si="7"/>
        <v>0</v>
      </c>
      <c r="AE22" s="56">
        <f t="shared" si="8"/>
        <v>2.1999999999999999E-2</v>
      </c>
    </row>
    <row r="23" spans="1:31" x14ac:dyDescent="0.3">
      <c r="A23" s="11" t="s">
        <v>37</v>
      </c>
      <c r="B23" s="8">
        <v>0</v>
      </c>
      <c r="C23" s="9"/>
      <c r="D23" s="10"/>
      <c r="E23" s="8">
        <v>0</v>
      </c>
      <c r="F23" s="9"/>
      <c r="G23" s="10"/>
      <c r="H23" s="8">
        <v>0</v>
      </c>
      <c r="I23" s="9">
        <v>0</v>
      </c>
      <c r="J23" s="10">
        <v>0</v>
      </c>
      <c r="K23" s="8">
        <v>0</v>
      </c>
      <c r="L23" s="9">
        <v>0</v>
      </c>
      <c r="M23" s="10">
        <v>0</v>
      </c>
      <c r="N23" s="8"/>
      <c r="O23" s="9">
        <v>12032</v>
      </c>
      <c r="P23" s="10"/>
      <c r="Q23" s="8"/>
      <c r="R23" s="9"/>
      <c r="S23" s="10"/>
      <c r="T23" s="8"/>
      <c r="U23" s="9"/>
      <c r="V23" s="10">
        <v>2</v>
      </c>
      <c r="W23" s="8"/>
      <c r="X23" s="9"/>
      <c r="Y23" s="10"/>
      <c r="Z23" s="8">
        <f t="shared" si="3"/>
        <v>0</v>
      </c>
      <c r="AA23" s="9">
        <f t="shared" si="4"/>
        <v>12032</v>
      </c>
      <c r="AB23" s="10">
        <f t="shared" si="5"/>
        <v>2</v>
      </c>
      <c r="AC23" s="13">
        <f t="shared" si="6"/>
        <v>0</v>
      </c>
      <c r="AD23" s="14">
        <f t="shared" si="7"/>
        <v>12.032</v>
      </c>
      <c r="AE23" s="15">
        <f t="shared" si="8"/>
        <v>2E-3</v>
      </c>
    </row>
    <row r="24" spans="1:31" x14ac:dyDescent="0.3">
      <c r="A24" s="39" t="s">
        <v>38</v>
      </c>
      <c r="B24" s="43"/>
      <c r="C24" s="36"/>
      <c r="D24" s="44"/>
      <c r="E24" s="43"/>
      <c r="F24" s="36"/>
      <c r="G24" s="44"/>
      <c r="H24" s="43"/>
      <c r="I24" s="36"/>
      <c r="J24" s="44"/>
      <c r="K24" s="43"/>
      <c r="L24" s="36"/>
      <c r="M24" s="44"/>
      <c r="N24" s="43"/>
      <c r="O24" s="36"/>
      <c r="P24" s="44"/>
      <c r="Q24" s="43"/>
      <c r="R24" s="36"/>
      <c r="S24" s="44"/>
      <c r="T24" s="43"/>
      <c r="U24" s="36"/>
      <c r="V24" s="44">
        <v>2</v>
      </c>
      <c r="W24" s="43"/>
      <c r="X24" s="36"/>
      <c r="Y24" s="44"/>
      <c r="Z24" s="43">
        <f t="shared" si="3"/>
        <v>0</v>
      </c>
      <c r="AA24" s="36">
        <f t="shared" si="4"/>
        <v>0</v>
      </c>
      <c r="AB24" s="44">
        <f t="shared" si="5"/>
        <v>2</v>
      </c>
      <c r="AC24" s="54">
        <f t="shared" si="6"/>
        <v>0</v>
      </c>
      <c r="AD24" s="55">
        <f t="shared" si="7"/>
        <v>0</v>
      </c>
      <c r="AE24" s="56">
        <f t="shared" si="8"/>
        <v>2E-3</v>
      </c>
    </row>
    <row r="25" spans="1:31" x14ac:dyDescent="0.3">
      <c r="A25" s="11" t="s">
        <v>39</v>
      </c>
      <c r="B25" s="8"/>
      <c r="C25" s="9"/>
      <c r="D25" s="10">
        <v>7208</v>
      </c>
      <c r="E25" s="8"/>
      <c r="F25" s="9">
        <v>257</v>
      </c>
      <c r="G25" s="10"/>
      <c r="H25" s="8"/>
      <c r="I25" s="9"/>
      <c r="J25" s="10"/>
      <c r="K25" s="8"/>
      <c r="L25" s="9"/>
      <c r="M25" s="10"/>
      <c r="N25" s="8"/>
      <c r="O25" s="9"/>
      <c r="P25" s="10">
        <v>36127</v>
      </c>
      <c r="Q25" s="8"/>
      <c r="R25" s="9"/>
      <c r="S25" s="10"/>
      <c r="T25" s="8"/>
      <c r="U25" s="9">
        <v>101818</v>
      </c>
      <c r="V25" s="10">
        <v>8611</v>
      </c>
      <c r="W25" s="8"/>
      <c r="X25" s="9">
        <v>2780</v>
      </c>
      <c r="Y25" s="10"/>
      <c r="Z25" s="8">
        <f t="shared" si="3"/>
        <v>0</v>
      </c>
      <c r="AA25" s="9">
        <f t="shared" si="4"/>
        <v>104855</v>
      </c>
      <c r="AB25" s="10">
        <f t="shared" si="5"/>
        <v>51946</v>
      </c>
      <c r="AC25" s="13">
        <f t="shared" si="6"/>
        <v>0</v>
      </c>
      <c r="AD25" s="14">
        <f t="shared" si="7"/>
        <v>104.855</v>
      </c>
      <c r="AE25" s="15">
        <f t="shared" si="8"/>
        <v>51.945999999999998</v>
      </c>
    </row>
    <row r="26" spans="1:31" x14ac:dyDescent="0.3">
      <c r="A26" s="39" t="s">
        <v>40</v>
      </c>
      <c r="B26" s="43">
        <v>0</v>
      </c>
      <c r="C26" s="36"/>
      <c r="D26" s="44"/>
      <c r="E26" s="43">
        <v>0</v>
      </c>
      <c r="F26" s="36"/>
      <c r="G26" s="44"/>
      <c r="H26" s="43">
        <v>0</v>
      </c>
      <c r="I26" s="36">
        <v>0</v>
      </c>
      <c r="J26" s="44">
        <v>0</v>
      </c>
      <c r="K26" s="43">
        <v>0</v>
      </c>
      <c r="L26" s="36">
        <v>0</v>
      </c>
      <c r="M26" s="44">
        <v>0</v>
      </c>
      <c r="N26" s="43"/>
      <c r="O26" s="36"/>
      <c r="P26" s="44"/>
      <c r="Q26" s="43"/>
      <c r="R26" s="36"/>
      <c r="S26" s="44"/>
      <c r="T26" s="43"/>
      <c r="U26" s="36"/>
      <c r="V26" s="44"/>
      <c r="W26" s="43"/>
      <c r="X26" s="36"/>
      <c r="Y26" s="44"/>
      <c r="Z26" s="43">
        <f t="shared" si="3"/>
        <v>0</v>
      </c>
      <c r="AA26" s="36">
        <f t="shared" si="4"/>
        <v>0</v>
      </c>
      <c r="AB26" s="44">
        <f t="shared" si="5"/>
        <v>0</v>
      </c>
      <c r="AC26" s="54">
        <f t="shared" si="6"/>
        <v>0</v>
      </c>
      <c r="AD26" s="55">
        <f t="shared" si="7"/>
        <v>0</v>
      </c>
      <c r="AE26" s="56">
        <f t="shared" si="8"/>
        <v>0</v>
      </c>
    </row>
    <row r="27" spans="1:31" x14ac:dyDescent="0.3">
      <c r="A27" s="11" t="s">
        <v>41</v>
      </c>
      <c r="B27" s="8">
        <v>0</v>
      </c>
      <c r="C27" s="9"/>
      <c r="D27" s="10"/>
      <c r="E27" s="8">
        <v>0</v>
      </c>
      <c r="F27" s="9"/>
      <c r="G27" s="10"/>
      <c r="H27" s="8">
        <v>0</v>
      </c>
      <c r="I27" s="9">
        <v>0</v>
      </c>
      <c r="J27" s="10">
        <v>0</v>
      </c>
      <c r="K27" s="8">
        <v>0</v>
      </c>
      <c r="L27" s="9">
        <v>0</v>
      </c>
      <c r="M27" s="10">
        <v>0</v>
      </c>
      <c r="N27" s="8"/>
      <c r="O27" s="9">
        <v>6240</v>
      </c>
      <c r="P27" s="10"/>
      <c r="Q27" s="8"/>
      <c r="R27" s="9">
        <v>13</v>
      </c>
      <c r="S27" s="10"/>
      <c r="T27" s="8"/>
      <c r="U27" s="9">
        <v>18603</v>
      </c>
      <c r="V27" s="10">
        <v>11</v>
      </c>
      <c r="W27" s="8"/>
      <c r="X27" s="9"/>
      <c r="Y27" s="10"/>
      <c r="Z27" s="8">
        <f t="shared" si="3"/>
        <v>0</v>
      </c>
      <c r="AA27" s="9">
        <f t="shared" si="4"/>
        <v>24856</v>
      </c>
      <c r="AB27" s="10">
        <f t="shared" si="5"/>
        <v>11</v>
      </c>
      <c r="AC27" s="13">
        <f t="shared" si="6"/>
        <v>0</v>
      </c>
      <c r="AD27" s="14">
        <f t="shared" si="7"/>
        <v>24.856000000000002</v>
      </c>
      <c r="AE27" s="15">
        <f t="shared" si="8"/>
        <v>1.0999999999999999E-2</v>
      </c>
    </row>
    <row r="28" spans="1:31" x14ac:dyDescent="0.3">
      <c r="A28" s="39" t="s">
        <v>42</v>
      </c>
      <c r="B28" s="43"/>
      <c r="C28" s="36"/>
      <c r="D28" s="44"/>
      <c r="E28" s="43"/>
      <c r="F28" s="36"/>
      <c r="G28" s="44"/>
      <c r="H28" s="43"/>
      <c r="I28" s="36"/>
      <c r="J28" s="44"/>
      <c r="K28" s="43"/>
      <c r="L28" s="36"/>
      <c r="M28" s="44"/>
      <c r="N28" s="43"/>
      <c r="O28" s="36"/>
      <c r="P28" s="44"/>
      <c r="Q28" s="43"/>
      <c r="R28" s="36"/>
      <c r="S28" s="44"/>
      <c r="T28" s="43"/>
      <c r="U28" s="36"/>
      <c r="V28" s="44">
        <v>13</v>
      </c>
      <c r="W28" s="43"/>
      <c r="X28" s="36"/>
      <c r="Y28" s="44"/>
      <c r="Z28" s="43">
        <f t="shared" ref="Z28:Z31" si="9">W28+T28+Q28+N28+K28+H28+E28+B28</f>
        <v>0</v>
      </c>
      <c r="AA28" s="36">
        <f t="shared" ref="AA28:AA31" si="10">X28+U28+R28+O28+L28+I28+F28+C28</f>
        <v>0</v>
      </c>
      <c r="AB28" s="44">
        <f t="shared" ref="AB28:AB31" si="11">Y28+V28+S28+P28+M28+J28+G28+D28</f>
        <v>13</v>
      </c>
      <c r="AC28" s="54">
        <f t="shared" ref="AC28:AC31" si="12">Z28/1000</f>
        <v>0</v>
      </c>
      <c r="AD28" s="55">
        <f t="shared" ref="AD28:AD31" si="13">AA28/1000</f>
        <v>0</v>
      </c>
      <c r="AE28" s="56">
        <f t="shared" ref="AE28:AE31" si="14">AB28/1000</f>
        <v>1.2999999999999999E-2</v>
      </c>
    </row>
    <row r="29" spans="1:31" x14ac:dyDescent="0.3">
      <c r="A29" s="11" t="s">
        <v>43</v>
      </c>
      <c r="B29" s="8"/>
      <c r="C29" s="9"/>
      <c r="D29" s="10"/>
      <c r="E29" s="8"/>
      <c r="F29" s="9"/>
      <c r="G29" s="10"/>
      <c r="H29" s="8"/>
      <c r="I29" s="9"/>
      <c r="J29" s="10"/>
      <c r="K29" s="8"/>
      <c r="L29" s="9"/>
      <c r="M29" s="10"/>
      <c r="N29" s="8"/>
      <c r="O29" s="9"/>
      <c r="P29" s="10"/>
      <c r="Q29" s="8"/>
      <c r="R29" s="9"/>
      <c r="S29" s="10"/>
      <c r="T29" s="8"/>
      <c r="U29" s="9"/>
      <c r="V29" s="10">
        <v>6</v>
      </c>
      <c r="W29" s="8"/>
      <c r="X29" s="9"/>
      <c r="Y29" s="10"/>
      <c r="Z29" s="8">
        <f t="shared" si="9"/>
        <v>0</v>
      </c>
      <c r="AA29" s="9">
        <f t="shared" si="10"/>
        <v>0</v>
      </c>
      <c r="AB29" s="10">
        <f t="shared" si="11"/>
        <v>6</v>
      </c>
      <c r="AC29" s="13">
        <f t="shared" si="12"/>
        <v>0</v>
      </c>
      <c r="AD29" s="14">
        <f t="shared" si="13"/>
        <v>0</v>
      </c>
      <c r="AE29" s="15">
        <f t="shared" si="14"/>
        <v>6.0000000000000001E-3</v>
      </c>
    </row>
    <row r="30" spans="1:31" x14ac:dyDescent="0.3">
      <c r="A30" s="39" t="s">
        <v>44</v>
      </c>
      <c r="B30" s="43"/>
      <c r="C30" s="36"/>
      <c r="D30" s="44"/>
      <c r="E30" s="43"/>
      <c r="F30" s="36"/>
      <c r="G30" s="44"/>
      <c r="H30" s="43"/>
      <c r="I30" s="36"/>
      <c r="J30" s="44"/>
      <c r="K30" s="43"/>
      <c r="L30" s="36"/>
      <c r="M30" s="44"/>
      <c r="N30" s="43"/>
      <c r="O30" s="36"/>
      <c r="P30" s="44"/>
      <c r="Q30" s="43"/>
      <c r="R30" s="36"/>
      <c r="S30" s="44"/>
      <c r="T30" s="43"/>
      <c r="U30" s="36">
        <v>1807</v>
      </c>
      <c r="V30" s="44"/>
      <c r="W30" s="43"/>
      <c r="X30" s="36"/>
      <c r="Y30" s="44"/>
      <c r="Z30" s="43">
        <f t="shared" si="9"/>
        <v>0</v>
      </c>
      <c r="AA30" s="36">
        <f t="shared" si="10"/>
        <v>1807</v>
      </c>
      <c r="AB30" s="44">
        <f t="shared" si="11"/>
        <v>0</v>
      </c>
      <c r="AC30" s="54">
        <f t="shared" si="12"/>
        <v>0</v>
      </c>
      <c r="AD30" s="55">
        <f t="shared" si="13"/>
        <v>1.8069999999999999</v>
      </c>
      <c r="AE30" s="56">
        <f t="shared" si="14"/>
        <v>0</v>
      </c>
    </row>
    <row r="31" spans="1:31" x14ac:dyDescent="0.3">
      <c r="A31" s="11" t="s">
        <v>45</v>
      </c>
      <c r="B31" s="8"/>
      <c r="C31" s="9"/>
      <c r="D31" s="10"/>
      <c r="E31" s="8"/>
      <c r="F31" s="9"/>
      <c r="G31" s="10"/>
      <c r="H31" s="8"/>
      <c r="I31" s="9"/>
      <c r="J31" s="10"/>
      <c r="K31" s="8"/>
      <c r="L31" s="9"/>
      <c r="M31" s="10"/>
      <c r="N31" s="8"/>
      <c r="O31" s="9"/>
      <c r="P31" s="10"/>
      <c r="Q31" s="8"/>
      <c r="R31" s="9"/>
      <c r="S31" s="10"/>
      <c r="T31" s="8"/>
      <c r="U31" s="9"/>
      <c r="V31" s="10"/>
      <c r="W31" s="8"/>
      <c r="X31" s="9"/>
      <c r="Y31" s="10"/>
      <c r="Z31" s="8">
        <f t="shared" si="9"/>
        <v>0</v>
      </c>
      <c r="AA31" s="9">
        <f t="shared" si="10"/>
        <v>0</v>
      </c>
      <c r="AB31" s="10">
        <f t="shared" si="11"/>
        <v>0</v>
      </c>
      <c r="AC31" s="13">
        <f t="shared" si="12"/>
        <v>0</v>
      </c>
      <c r="AD31" s="14">
        <f t="shared" si="13"/>
        <v>0</v>
      </c>
      <c r="AE31" s="15">
        <f t="shared" si="14"/>
        <v>0</v>
      </c>
    </row>
    <row r="32" spans="1:31" x14ac:dyDescent="0.3">
      <c r="A32" s="38" t="s">
        <v>46</v>
      </c>
      <c r="B32" s="40">
        <f>SUM(B33:B39)</f>
        <v>0</v>
      </c>
      <c r="C32" s="41">
        <f t="shared" ref="C32:Y32" si="15">SUM(C33:C39)</f>
        <v>224187</v>
      </c>
      <c r="D32" s="42">
        <f t="shared" si="15"/>
        <v>311379.23</v>
      </c>
      <c r="E32" s="40">
        <f t="shared" si="15"/>
        <v>0</v>
      </c>
      <c r="F32" s="41">
        <f t="shared" si="15"/>
        <v>0</v>
      </c>
      <c r="G32" s="42">
        <f t="shared" si="15"/>
        <v>72</v>
      </c>
      <c r="H32" s="40">
        <f t="shared" si="15"/>
        <v>0</v>
      </c>
      <c r="I32" s="41">
        <f t="shared" si="15"/>
        <v>708</v>
      </c>
      <c r="J32" s="42">
        <f t="shared" si="15"/>
        <v>147182</v>
      </c>
      <c r="K32" s="40">
        <f t="shared" si="15"/>
        <v>0</v>
      </c>
      <c r="L32" s="41">
        <f t="shared" si="15"/>
        <v>0</v>
      </c>
      <c r="M32" s="42">
        <f t="shared" si="15"/>
        <v>0</v>
      </c>
      <c r="N32" s="40">
        <f t="shared" si="15"/>
        <v>8183</v>
      </c>
      <c r="O32" s="41">
        <f t="shared" si="15"/>
        <v>9575</v>
      </c>
      <c r="P32" s="42">
        <f t="shared" si="15"/>
        <v>75971</v>
      </c>
      <c r="Q32" s="40">
        <f t="shared" si="15"/>
        <v>0</v>
      </c>
      <c r="R32" s="41">
        <f t="shared" si="15"/>
        <v>0</v>
      </c>
      <c r="S32" s="42">
        <f t="shared" si="15"/>
        <v>75897</v>
      </c>
      <c r="T32" s="40">
        <f t="shared" si="15"/>
        <v>0</v>
      </c>
      <c r="U32" s="41">
        <f t="shared" si="15"/>
        <v>0</v>
      </c>
      <c r="V32" s="42">
        <f t="shared" si="15"/>
        <v>449</v>
      </c>
      <c r="W32" s="40">
        <f t="shared" si="15"/>
        <v>0</v>
      </c>
      <c r="X32" s="41">
        <f t="shared" si="15"/>
        <v>0</v>
      </c>
      <c r="Y32" s="42">
        <f t="shared" si="15"/>
        <v>11279</v>
      </c>
      <c r="Z32" s="40">
        <f t="shared" si="3"/>
        <v>8183</v>
      </c>
      <c r="AA32" s="41">
        <f t="shared" si="4"/>
        <v>234470</v>
      </c>
      <c r="AB32" s="42">
        <f t="shared" si="5"/>
        <v>622229.23</v>
      </c>
      <c r="AC32" s="51">
        <f t="shared" si="6"/>
        <v>8.1829999999999998</v>
      </c>
      <c r="AD32" s="52">
        <f t="shared" si="7"/>
        <v>234.47</v>
      </c>
      <c r="AE32" s="53">
        <f t="shared" si="8"/>
        <v>622.22923000000003</v>
      </c>
    </row>
    <row r="33" spans="1:31" x14ac:dyDescent="0.3">
      <c r="A33" s="11" t="s">
        <v>3</v>
      </c>
      <c r="B33" s="8">
        <v>0</v>
      </c>
      <c r="C33" s="9">
        <v>224176</v>
      </c>
      <c r="D33" s="10">
        <v>174145.23</v>
      </c>
      <c r="E33" s="8">
        <v>0</v>
      </c>
      <c r="F33" s="9"/>
      <c r="G33" s="10"/>
      <c r="H33" s="8">
        <v>0</v>
      </c>
      <c r="I33" s="9"/>
      <c r="J33" s="10">
        <v>260</v>
      </c>
      <c r="K33" s="8">
        <v>0</v>
      </c>
      <c r="L33" s="9">
        <v>0</v>
      </c>
      <c r="M33" s="10">
        <v>0</v>
      </c>
      <c r="N33" s="8"/>
      <c r="O33" s="9"/>
      <c r="P33" s="10">
        <v>600</v>
      </c>
      <c r="Q33" s="8"/>
      <c r="R33" s="9"/>
      <c r="S33" s="10"/>
      <c r="T33" s="8"/>
      <c r="U33" s="9"/>
      <c r="V33" s="10">
        <v>40</v>
      </c>
      <c r="W33" s="8"/>
      <c r="X33" s="9"/>
      <c r="Y33" s="10"/>
      <c r="Z33" s="8">
        <f t="shared" si="3"/>
        <v>0</v>
      </c>
      <c r="AA33" s="9">
        <f t="shared" si="4"/>
        <v>224176</v>
      </c>
      <c r="AB33" s="10">
        <f t="shared" si="5"/>
        <v>175045.23</v>
      </c>
      <c r="AC33" s="13">
        <f t="shared" si="6"/>
        <v>0</v>
      </c>
      <c r="AD33" s="14">
        <f t="shared" si="7"/>
        <v>224.17599999999999</v>
      </c>
      <c r="AE33" s="15">
        <f t="shared" si="8"/>
        <v>175.04523</v>
      </c>
    </row>
    <row r="34" spans="1:31" x14ac:dyDescent="0.3">
      <c r="A34" s="39" t="s">
        <v>47</v>
      </c>
      <c r="B34" s="43">
        <v>0</v>
      </c>
      <c r="C34" s="36"/>
      <c r="D34" s="44">
        <v>133579</v>
      </c>
      <c r="E34" s="43">
        <v>0</v>
      </c>
      <c r="F34" s="36"/>
      <c r="G34" s="44">
        <v>2</v>
      </c>
      <c r="H34" s="43">
        <v>0</v>
      </c>
      <c r="I34" s="36"/>
      <c r="J34" s="44"/>
      <c r="K34" s="43">
        <v>0</v>
      </c>
      <c r="L34" s="36">
        <v>0</v>
      </c>
      <c r="M34" s="44">
        <v>0</v>
      </c>
      <c r="N34" s="43"/>
      <c r="O34" s="36"/>
      <c r="P34" s="44">
        <v>47877</v>
      </c>
      <c r="Q34" s="43"/>
      <c r="R34" s="36"/>
      <c r="S34" s="44">
        <v>2945</v>
      </c>
      <c r="T34" s="43"/>
      <c r="U34" s="36"/>
      <c r="V34" s="44">
        <v>231</v>
      </c>
      <c r="W34" s="43"/>
      <c r="X34" s="36"/>
      <c r="Y34" s="44"/>
      <c r="Z34" s="43">
        <f t="shared" si="3"/>
        <v>0</v>
      </c>
      <c r="AA34" s="36">
        <f t="shared" si="4"/>
        <v>0</v>
      </c>
      <c r="AB34" s="44">
        <f t="shared" si="5"/>
        <v>184634</v>
      </c>
      <c r="AC34" s="54">
        <f t="shared" si="6"/>
        <v>0</v>
      </c>
      <c r="AD34" s="55">
        <f t="shared" si="7"/>
        <v>0</v>
      </c>
      <c r="AE34" s="56">
        <f t="shared" si="8"/>
        <v>184.63399999999999</v>
      </c>
    </row>
    <row r="35" spans="1:31" x14ac:dyDescent="0.3">
      <c r="A35" s="11" t="s">
        <v>5</v>
      </c>
      <c r="B35" s="8">
        <v>0</v>
      </c>
      <c r="C35" s="9">
        <v>11</v>
      </c>
      <c r="D35" s="10">
        <v>1856</v>
      </c>
      <c r="E35" s="8">
        <v>0</v>
      </c>
      <c r="F35" s="9"/>
      <c r="G35" s="10">
        <v>36</v>
      </c>
      <c r="H35" s="8">
        <v>0</v>
      </c>
      <c r="I35" s="9">
        <v>708</v>
      </c>
      <c r="J35" s="10">
        <v>143798</v>
      </c>
      <c r="K35" s="8">
        <v>0</v>
      </c>
      <c r="L35" s="9">
        <v>0</v>
      </c>
      <c r="M35" s="10">
        <v>0</v>
      </c>
      <c r="N35" s="8"/>
      <c r="O35" s="9"/>
      <c r="P35" s="10">
        <v>26882</v>
      </c>
      <c r="Q35" s="8"/>
      <c r="R35" s="9"/>
      <c r="S35" s="10">
        <v>61152</v>
      </c>
      <c r="T35" s="8"/>
      <c r="U35" s="9"/>
      <c r="V35" s="10">
        <v>79</v>
      </c>
      <c r="W35" s="8"/>
      <c r="X35" s="9"/>
      <c r="Y35" s="10">
        <v>11279</v>
      </c>
      <c r="Z35" s="8">
        <f t="shared" si="3"/>
        <v>0</v>
      </c>
      <c r="AA35" s="9">
        <f t="shared" si="4"/>
        <v>719</v>
      </c>
      <c r="AB35" s="10">
        <f t="shared" si="5"/>
        <v>245082</v>
      </c>
      <c r="AC35" s="13">
        <f t="shared" si="6"/>
        <v>0</v>
      </c>
      <c r="AD35" s="14">
        <f t="shared" si="7"/>
        <v>0.71899999999999997</v>
      </c>
      <c r="AE35" s="15">
        <f t="shared" si="8"/>
        <v>245.08199999999999</v>
      </c>
    </row>
    <row r="36" spans="1:31" x14ac:dyDescent="0.3">
      <c r="A36" s="39" t="s">
        <v>48</v>
      </c>
      <c r="B36" s="43">
        <v>0</v>
      </c>
      <c r="C36" s="36"/>
      <c r="D36" s="44">
        <v>70</v>
      </c>
      <c r="E36" s="43">
        <v>0</v>
      </c>
      <c r="F36" s="36"/>
      <c r="G36" s="44"/>
      <c r="H36" s="43">
        <v>0</v>
      </c>
      <c r="I36" s="36"/>
      <c r="J36" s="44"/>
      <c r="K36" s="43">
        <v>0</v>
      </c>
      <c r="L36" s="36">
        <v>0</v>
      </c>
      <c r="M36" s="44">
        <v>0</v>
      </c>
      <c r="N36" s="43"/>
      <c r="O36" s="36"/>
      <c r="P36" s="44"/>
      <c r="Q36" s="43"/>
      <c r="R36" s="36"/>
      <c r="S36" s="44"/>
      <c r="T36" s="43"/>
      <c r="U36" s="36"/>
      <c r="V36" s="44"/>
      <c r="W36" s="43"/>
      <c r="X36" s="36"/>
      <c r="Y36" s="44"/>
      <c r="Z36" s="43">
        <f t="shared" si="3"/>
        <v>0</v>
      </c>
      <c r="AA36" s="36">
        <f t="shared" si="4"/>
        <v>0</v>
      </c>
      <c r="AB36" s="44">
        <f t="shared" si="5"/>
        <v>70</v>
      </c>
      <c r="AC36" s="54">
        <f t="shared" si="6"/>
        <v>0</v>
      </c>
      <c r="AD36" s="55">
        <f t="shared" si="7"/>
        <v>0</v>
      </c>
      <c r="AE36" s="56">
        <f t="shared" si="8"/>
        <v>7.0000000000000007E-2</v>
      </c>
    </row>
    <row r="37" spans="1:31" x14ac:dyDescent="0.3">
      <c r="A37" s="11" t="s">
        <v>49</v>
      </c>
      <c r="B37" s="8">
        <v>0</v>
      </c>
      <c r="C37" s="9"/>
      <c r="D37" s="10"/>
      <c r="E37" s="8">
        <v>0</v>
      </c>
      <c r="F37" s="9"/>
      <c r="G37" s="10"/>
      <c r="H37" s="8">
        <v>0</v>
      </c>
      <c r="I37" s="9"/>
      <c r="J37" s="10"/>
      <c r="K37" s="8">
        <v>0</v>
      </c>
      <c r="L37" s="9">
        <v>0</v>
      </c>
      <c r="M37" s="10">
        <v>0</v>
      </c>
      <c r="N37" s="8">
        <v>8183</v>
      </c>
      <c r="O37" s="9">
        <v>9575</v>
      </c>
      <c r="P37" s="10"/>
      <c r="Q37" s="8"/>
      <c r="R37" s="9"/>
      <c r="S37" s="10"/>
      <c r="T37" s="8"/>
      <c r="U37" s="9"/>
      <c r="V37" s="10"/>
      <c r="W37" s="8"/>
      <c r="X37" s="9"/>
      <c r="Y37" s="10"/>
      <c r="Z37" s="8">
        <f t="shared" si="3"/>
        <v>8183</v>
      </c>
      <c r="AA37" s="9">
        <f t="shared" si="4"/>
        <v>9575</v>
      </c>
      <c r="AB37" s="10">
        <f t="shared" si="5"/>
        <v>0</v>
      </c>
      <c r="AC37" s="13">
        <f t="shared" si="6"/>
        <v>8.1829999999999998</v>
      </c>
      <c r="AD37" s="14">
        <f t="shared" si="7"/>
        <v>9.5749999999999993</v>
      </c>
      <c r="AE37" s="15">
        <f t="shared" si="8"/>
        <v>0</v>
      </c>
    </row>
    <row r="38" spans="1:31" x14ac:dyDescent="0.3">
      <c r="A38" s="39" t="s">
        <v>50</v>
      </c>
      <c r="B38" s="43">
        <v>0</v>
      </c>
      <c r="C38" s="36"/>
      <c r="D38" s="44">
        <v>697</v>
      </c>
      <c r="E38" s="43">
        <v>0</v>
      </c>
      <c r="F38" s="36"/>
      <c r="G38" s="44"/>
      <c r="H38" s="43">
        <v>0</v>
      </c>
      <c r="I38" s="36"/>
      <c r="J38" s="44">
        <v>641</v>
      </c>
      <c r="K38" s="43">
        <v>0</v>
      </c>
      <c r="L38" s="36">
        <v>0</v>
      </c>
      <c r="M38" s="44">
        <v>0</v>
      </c>
      <c r="N38" s="43"/>
      <c r="O38" s="36"/>
      <c r="P38" s="44">
        <v>612</v>
      </c>
      <c r="Q38" s="43"/>
      <c r="R38" s="36" t="s">
        <v>311</v>
      </c>
      <c r="S38" s="44"/>
      <c r="T38" s="43"/>
      <c r="U38" s="36"/>
      <c r="V38" s="44"/>
      <c r="W38" s="43"/>
      <c r="X38" s="36"/>
      <c r="Y38" s="44"/>
      <c r="Z38" s="43">
        <f t="shared" si="3"/>
        <v>0</v>
      </c>
      <c r="AA38" s="36" t="e">
        <f t="shared" si="4"/>
        <v>#VALUE!</v>
      </c>
      <c r="AB38" s="44">
        <f t="shared" si="5"/>
        <v>1950</v>
      </c>
      <c r="AC38" s="54">
        <f t="shared" si="6"/>
        <v>0</v>
      </c>
      <c r="AD38" s="55" t="e">
        <f t="shared" si="7"/>
        <v>#VALUE!</v>
      </c>
      <c r="AE38" s="56">
        <f t="shared" si="8"/>
        <v>1.95</v>
      </c>
    </row>
    <row r="39" spans="1:31" x14ac:dyDescent="0.3">
      <c r="A39" s="11" t="s">
        <v>51</v>
      </c>
      <c r="B39" s="8">
        <v>0</v>
      </c>
      <c r="C39" s="9"/>
      <c r="D39" s="10">
        <v>1032</v>
      </c>
      <c r="E39" s="8">
        <v>0</v>
      </c>
      <c r="F39" s="9"/>
      <c r="G39" s="10">
        <v>34</v>
      </c>
      <c r="H39" s="8">
        <v>0</v>
      </c>
      <c r="I39" s="9"/>
      <c r="J39" s="10">
        <v>2483</v>
      </c>
      <c r="K39" s="8">
        <v>0</v>
      </c>
      <c r="L39" s="9">
        <v>0</v>
      </c>
      <c r="M39" s="10">
        <v>0</v>
      </c>
      <c r="N39" s="8"/>
      <c r="O39" s="9"/>
      <c r="P39" s="10"/>
      <c r="Q39" s="8"/>
      <c r="R39" s="9"/>
      <c r="S39" s="10">
        <v>11800</v>
      </c>
      <c r="T39" s="8"/>
      <c r="U39" s="9"/>
      <c r="V39" s="10">
        <v>99</v>
      </c>
      <c r="W39" s="8"/>
      <c r="X39" s="9"/>
      <c r="Y39" s="10"/>
      <c r="Z39" s="8">
        <f t="shared" si="3"/>
        <v>0</v>
      </c>
      <c r="AA39" s="9">
        <f t="shared" si="4"/>
        <v>0</v>
      </c>
      <c r="AB39" s="10">
        <f t="shared" si="5"/>
        <v>15448</v>
      </c>
      <c r="AC39" s="13">
        <f t="shared" si="6"/>
        <v>0</v>
      </c>
      <c r="AD39" s="14">
        <f t="shared" si="7"/>
        <v>0</v>
      </c>
      <c r="AE39" s="15">
        <f t="shared" si="8"/>
        <v>15.448</v>
      </c>
    </row>
    <row r="40" spans="1:31" x14ac:dyDescent="0.3">
      <c r="A40" s="38" t="s">
        <v>52</v>
      </c>
      <c r="B40" s="40">
        <f t="shared" ref="B40:Y40" si="16">SUM(B41:B45)</f>
        <v>0</v>
      </c>
      <c r="C40" s="41">
        <f t="shared" si="16"/>
        <v>0</v>
      </c>
      <c r="D40" s="42">
        <f t="shared" si="16"/>
        <v>0</v>
      </c>
      <c r="E40" s="40">
        <f t="shared" si="16"/>
        <v>0</v>
      </c>
      <c r="F40" s="41">
        <f t="shared" si="16"/>
        <v>0</v>
      </c>
      <c r="G40" s="42">
        <f t="shared" si="16"/>
        <v>0</v>
      </c>
      <c r="H40" s="40">
        <f t="shared" si="16"/>
        <v>0</v>
      </c>
      <c r="I40" s="41">
        <f t="shared" si="16"/>
        <v>22034</v>
      </c>
      <c r="J40" s="42">
        <f t="shared" si="16"/>
        <v>307</v>
      </c>
      <c r="K40" s="40">
        <f t="shared" si="16"/>
        <v>0</v>
      </c>
      <c r="L40" s="41">
        <f t="shared" si="16"/>
        <v>317</v>
      </c>
      <c r="M40" s="42">
        <f t="shared" si="16"/>
        <v>11</v>
      </c>
      <c r="N40" s="40">
        <f t="shared" si="16"/>
        <v>0</v>
      </c>
      <c r="O40" s="41">
        <f t="shared" si="16"/>
        <v>2736</v>
      </c>
      <c r="P40" s="42">
        <f t="shared" si="16"/>
        <v>1412</v>
      </c>
      <c r="Q40" s="40">
        <f t="shared" si="16"/>
        <v>0</v>
      </c>
      <c r="R40" s="41">
        <f t="shared" si="16"/>
        <v>45601</v>
      </c>
      <c r="S40" s="42">
        <f t="shared" si="16"/>
        <v>15408</v>
      </c>
      <c r="T40" s="40">
        <f t="shared" si="16"/>
        <v>0</v>
      </c>
      <c r="U40" s="41">
        <f t="shared" si="16"/>
        <v>6</v>
      </c>
      <c r="V40" s="42">
        <f t="shared" si="16"/>
        <v>24</v>
      </c>
      <c r="W40" s="40">
        <f t="shared" si="16"/>
        <v>0</v>
      </c>
      <c r="X40" s="41">
        <f t="shared" si="16"/>
        <v>0</v>
      </c>
      <c r="Y40" s="42">
        <f t="shared" si="16"/>
        <v>0</v>
      </c>
      <c r="Z40" s="40">
        <f t="shared" si="3"/>
        <v>0</v>
      </c>
      <c r="AA40" s="41">
        <f t="shared" si="4"/>
        <v>70694</v>
      </c>
      <c r="AB40" s="42">
        <f t="shared" si="5"/>
        <v>17162</v>
      </c>
      <c r="AC40" s="51">
        <f t="shared" si="6"/>
        <v>0</v>
      </c>
      <c r="AD40" s="52">
        <f t="shared" si="7"/>
        <v>70.694000000000003</v>
      </c>
      <c r="AE40" s="53">
        <f t="shared" si="8"/>
        <v>17.161999999999999</v>
      </c>
    </row>
    <row r="41" spans="1:31" x14ac:dyDescent="0.3">
      <c r="A41" s="11" t="s">
        <v>54</v>
      </c>
      <c r="B41" s="3">
        <v>0</v>
      </c>
      <c r="C41" s="1">
        <v>0</v>
      </c>
      <c r="D41" s="4">
        <v>0</v>
      </c>
      <c r="E41" s="3">
        <v>0</v>
      </c>
      <c r="F41" s="1">
        <v>0</v>
      </c>
      <c r="G41" s="4">
        <v>0</v>
      </c>
      <c r="H41" s="3">
        <v>0</v>
      </c>
      <c r="I41" s="1"/>
      <c r="J41" s="4"/>
      <c r="K41" s="3">
        <v>0</v>
      </c>
      <c r="L41" s="1"/>
      <c r="M41" s="4"/>
      <c r="N41" s="3"/>
      <c r="O41" s="1">
        <v>1613</v>
      </c>
      <c r="P41" s="4"/>
      <c r="Q41" s="3"/>
      <c r="R41" s="1"/>
      <c r="S41" s="4"/>
      <c r="T41" s="3"/>
      <c r="U41" s="1"/>
      <c r="V41" s="4"/>
      <c r="W41" s="3"/>
      <c r="X41" s="1"/>
      <c r="Y41" s="4"/>
      <c r="Z41" s="3">
        <f t="shared" si="3"/>
        <v>0</v>
      </c>
      <c r="AA41" s="1">
        <f t="shared" si="4"/>
        <v>1613</v>
      </c>
      <c r="AB41" s="4">
        <f t="shared" si="5"/>
        <v>0</v>
      </c>
      <c r="AC41" s="13">
        <f t="shared" si="6"/>
        <v>0</v>
      </c>
      <c r="AD41" s="14">
        <f t="shared" si="7"/>
        <v>1.613</v>
      </c>
      <c r="AE41" s="15">
        <f t="shared" si="8"/>
        <v>0</v>
      </c>
    </row>
    <row r="42" spans="1:31" x14ac:dyDescent="0.3">
      <c r="A42" s="39" t="s">
        <v>55</v>
      </c>
      <c r="B42" s="43">
        <v>0</v>
      </c>
      <c r="C42" s="36">
        <v>0</v>
      </c>
      <c r="D42" s="44">
        <v>0</v>
      </c>
      <c r="E42" s="43">
        <v>0</v>
      </c>
      <c r="F42" s="36">
        <v>0</v>
      </c>
      <c r="G42" s="44">
        <v>0</v>
      </c>
      <c r="H42" s="43">
        <v>0</v>
      </c>
      <c r="I42" s="36">
        <v>22034</v>
      </c>
      <c r="J42" s="44">
        <v>307</v>
      </c>
      <c r="K42" s="43">
        <v>0</v>
      </c>
      <c r="L42" s="36">
        <v>317</v>
      </c>
      <c r="M42" s="44"/>
      <c r="N42" s="43"/>
      <c r="O42" s="36"/>
      <c r="P42" s="44">
        <v>1412</v>
      </c>
      <c r="Q42" s="43"/>
      <c r="R42" s="36">
        <v>45601</v>
      </c>
      <c r="S42" s="44">
        <v>367</v>
      </c>
      <c r="T42" s="43"/>
      <c r="U42" s="36">
        <v>6</v>
      </c>
      <c r="V42" s="44">
        <v>23</v>
      </c>
      <c r="W42" s="43"/>
      <c r="X42" s="36"/>
      <c r="Y42" s="44"/>
      <c r="Z42" s="43">
        <f t="shared" si="3"/>
        <v>0</v>
      </c>
      <c r="AA42" s="36">
        <f t="shared" si="4"/>
        <v>67958</v>
      </c>
      <c r="AB42" s="44">
        <f t="shared" si="5"/>
        <v>2109</v>
      </c>
      <c r="AC42" s="54">
        <f t="shared" si="6"/>
        <v>0</v>
      </c>
      <c r="AD42" s="55">
        <f t="shared" si="7"/>
        <v>67.957999999999998</v>
      </c>
      <c r="AE42" s="56">
        <f t="shared" si="8"/>
        <v>2.109</v>
      </c>
    </row>
    <row r="43" spans="1:31" x14ac:dyDescent="0.3">
      <c r="A43" s="11" t="s">
        <v>56</v>
      </c>
      <c r="B43" s="3">
        <v>0</v>
      </c>
      <c r="C43" s="1">
        <v>0</v>
      </c>
      <c r="D43" s="4">
        <v>0</v>
      </c>
      <c r="E43" s="3">
        <v>0</v>
      </c>
      <c r="F43" s="1">
        <v>0</v>
      </c>
      <c r="G43" s="4">
        <v>0</v>
      </c>
      <c r="H43" s="3">
        <v>0</v>
      </c>
      <c r="I43" s="1"/>
      <c r="J43" s="4"/>
      <c r="K43" s="3">
        <v>0</v>
      </c>
      <c r="L43" s="1"/>
      <c r="M43" s="4">
        <v>11</v>
      </c>
      <c r="N43" s="3"/>
      <c r="O43" s="1"/>
      <c r="P43" s="4"/>
      <c r="Q43" s="3"/>
      <c r="R43" s="1"/>
      <c r="S43" s="4"/>
      <c r="T43" s="3"/>
      <c r="U43" s="1"/>
      <c r="V43" s="4">
        <v>1</v>
      </c>
      <c r="W43" s="3"/>
      <c r="X43" s="1"/>
      <c r="Y43" s="4"/>
      <c r="Z43" s="3">
        <f t="shared" si="3"/>
        <v>0</v>
      </c>
      <c r="AA43" s="1">
        <f t="shared" si="4"/>
        <v>0</v>
      </c>
      <c r="AB43" s="4">
        <f t="shared" si="5"/>
        <v>12</v>
      </c>
      <c r="AC43" s="13">
        <f t="shared" si="6"/>
        <v>0</v>
      </c>
      <c r="AD43" s="14">
        <f t="shared" si="7"/>
        <v>0</v>
      </c>
      <c r="AE43" s="15">
        <f t="shared" si="8"/>
        <v>1.2E-2</v>
      </c>
    </row>
    <row r="44" spans="1:31" x14ac:dyDescent="0.3">
      <c r="A44" s="39" t="s">
        <v>57</v>
      </c>
      <c r="B44" s="43">
        <v>0</v>
      </c>
      <c r="C44" s="36">
        <v>0</v>
      </c>
      <c r="D44" s="44">
        <v>0</v>
      </c>
      <c r="E44" s="43">
        <v>0</v>
      </c>
      <c r="F44" s="36">
        <v>0</v>
      </c>
      <c r="G44" s="44">
        <v>0</v>
      </c>
      <c r="H44" s="43">
        <v>0</v>
      </c>
      <c r="I44" s="36"/>
      <c r="J44" s="44"/>
      <c r="K44" s="43">
        <v>0</v>
      </c>
      <c r="L44" s="36"/>
      <c r="M44" s="44"/>
      <c r="N44" s="43"/>
      <c r="O44" s="36">
        <v>1123</v>
      </c>
      <c r="P44" s="44"/>
      <c r="Q44" s="43"/>
      <c r="R44" s="36"/>
      <c r="S44" s="44"/>
      <c r="T44" s="43"/>
      <c r="U44" s="36"/>
      <c r="V44" s="44"/>
      <c r="W44" s="43"/>
      <c r="X44" s="36"/>
      <c r="Y44" s="44"/>
      <c r="Z44" s="43">
        <f t="shared" si="3"/>
        <v>0</v>
      </c>
      <c r="AA44" s="36">
        <f t="shared" si="4"/>
        <v>1123</v>
      </c>
      <c r="AB44" s="44">
        <f t="shared" si="5"/>
        <v>0</v>
      </c>
      <c r="AC44" s="54">
        <f t="shared" si="6"/>
        <v>0</v>
      </c>
      <c r="AD44" s="55">
        <f t="shared" si="7"/>
        <v>1.123</v>
      </c>
      <c r="AE44" s="56">
        <f t="shared" si="8"/>
        <v>0</v>
      </c>
    </row>
    <row r="45" spans="1:31" x14ac:dyDescent="0.3">
      <c r="A45" s="11" t="s">
        <v>58</v>
      </c>
      <c r="B45" s="3">
        <v>0</v>
      </c>
      <c r="C45" s="1">
        <v>0</v>
      </c>
      <c r="D45" s="4">
        <v>0</v>
      </c>
      <c r="E45" s="3">
        <v>0</v>
      </c>
      <c r="F45" s="1">
        <v>0</v>
      </c>
      <c r="G45" s="4">
        <v>0</v>
      </c>
      <c r="H45" s="3">
        <v>0</v>
      </c>
      <c r="I45" s="1"/>
      <c r="J45" s="4"/>
      <c r="K45" s="3">
        <v>0</v>
      </c>
      <c r="L45" s="1"/>
      <c r="M45" s="4"/>
      <c r="N45" s="3"/>
      <c r="O45" s="1"/>
      <c r="P45" s="4"/>
      <c r="Q45" s="3"/>
      <c r="R45" s="1"/>
      <c r="S45" s="4">
        <v>15041</v>
      </c>
      <c r="T45" s="3"/>
      <c r="U45" s="1"/>
      <c r="V45" s="4"/>
      <c r="W45" s="3"/>
      <c r="X45" s="1"/>
      <c r="Y45" s="4"/>
      <c r="Z45" s="3">
        <f t="shared" si="3"/>
        <v>0</v>
      </c>
      <c r="AA45" s="1">
        <f t="shared" si="4"/>
        <v>0</v>
      </c>
      <c r="AB45" s="4">
        <f t="shared" si="5"/>
        <v>15041</v>
      </c>
      <c r="AC45" s="13">
        <f t="shared" si="6"/>
        <v>0</v>
      </c>
      <c r="AD45" s="14">
        <f t="shared" si="7"/>
        <v>0</v>
      </c>
      <c r="AE45" s="15">
        <f t="shared" si="8"/>
        <v>15.041</v>
      </c>
    </row>
    <row r="46" spans="1:31" x14ac:dyDescent="0.3">
      <c r="A46" s="38" t="s">
        <v>59</v>
      </c>
      <c r="B46" s="40">
        <f>SUM(B47:B57)</f>
        <v>0</v>
      </c>
      <c r="C46" s="41">
        <f t="shared" ref="C46:Y46" si="17">SUM(C47:C57)</f>
        <v>0</v>
      </c>
      <c r="D46" s="42">
        <f t="shared" si="17"/>
        <v>3835</v>
      </c>
      <c r="E46" s="40">
        <f t="shared" si="17"/>
        <v>0</v>
      </c>
      <c r="F46" s="41">
        <f t="shared" si="17"/>
        <v>0</v>
      </c>
      <c r="G46" s="42">
        <f t="shared" si="17"/>
        <v>12</v>
      </c>
      <c r="H46" s="40">
        <f t="shared" si="17"/>
        <v>0</v>
      </c>
      <c r="I46" s="41">
        <f t="shared" si="17"/>
        <v>0</v>
      </c>
      <c r="J46" s="42">
        <f t="shared" si="17"/>
        <v>0</v>
      </c>
      <c r="K46" s="40">
        <f t="shared" si="17"/>
        <v>0</v>
      </c>
      <c r="L46" s="41">
        <f t="shared" si="17"/>
        <v>47</v>
      </c>
      <c r="M46" s="42">
        <f t="shared" si="17"/>
        <v>0</v>
      </c>
      <c r="N46" s="40">
        <f t="shared" si="17"/>
        <v>0</v>
      </c>
      <c r="O46" s="41">
        <f t="shared" si="17"/>
        <v>34770</v>
      </c>
      <c r="P46" s="42">
        <f t="shared" si="17"/>
        <v>221208</v>
      </c>
      <c r="Q46" s="40">
        <f t="shared" si="17"/>
        <v>0</v>
      </c>
      <c r="R46" s="41">
        <f t="shared" si="17"/>
        <v>27552.639999999999</v>
      </c>
      <c r="S46" s="42">
        <f t="shared" si="17"/>
        <v>158173.15999999997</v>
      </c>
      <c r="T46" s="40">
        <f t="shared" si="17"/>
        <v>0</v>
      </c>
      <c r="U46" s="41">
        <f t="shared" si="17"/>
        <v>0</v>
      </c>
      <c r="V46" s="42">
        <f t="shared" si="17"/>
        <v>3557.9700000000003</v>
      </c>
      <c r="W46" s="40">
        <f t="shared" si="17"/>
        <v>0</v>
      </c>
      <c r="X46" s="41">
        <f t="shared" si="17"/>
        <v>15158</v>
      </c>
      <c r="Y46" s="42">
        <f t="shared" si="17"/>
        <v>0</v>
      </c>
      <c r="Z46" s="40">
        <f t="shared" si="3"/>
        <v>0</v>
      </c>
      <c r="AA46" s="41">
        <f t="shared" si="4"/>
        <v>77527.64</v>
      </c>
      <c r="AB46" s="42">
        <f t="shared" si="5"/>
        <v>386786.13</v>
      </c>
      <c r="AC46" s="51">
        <f t="shared" si="6"/>
        <v>0</v>
      </c>
      <c r="AD46" s="52">
        <f t="shared" si="7"/>
        <v>77.527640000000005</v>
      </c>
      <c r="AE46" s="53">
        <f t="shared" si="8"/>
        <v>386.78613000000001</v>
      </c>
    </row>
    <row r="47" spans="1:31" x14ac:dyDescent="0.3">
      <c r="A47" s="11" t="s">
        <v>61</v>
      </c>
      <c r="B47" s="8"/>
      <c r="C47" s="9"/>
      <c r="D47" s="10"/>
      <c r="E47" s="8"/>
      <c r="F47" s="9"/>
      <c r="G47" s="10"/>
      <c r="H47" s="8"/>
      <c r="I47" s="9"/>
      <c r="J47" s="10"/>
      <c r="K47" s="8"/>
      <c r="L47" s="9"/>
      <c r="M47" s="10"/>
      <c r="N47" s="8"/>
      <c r="O47" s="9">
        <v>49</v>
      </c>
      <c r="P47" s="10"/>
      <c r="Q47" s="8"/>
      <c r="R47" s="9"/>
      <c r="S47" s="10"/>
      <c r="T47" s="8"/>
      <c r="U47" s="9"/>
      <c r="V47" s="10"/>
      <c r="W47" s="8"/>
      <c r="X47" s="9"/>
      <c r="Y47" s="10"/>
      <c r="Z47" s="8">
        <f t="shared" si="3"/>
        <v>0</v>
      </c>
      <c r="AA47" s="9">
        <f t="shared" si="4"/>
        <v>49</v>
      </c>
      <c r="AB47" s="10">
        <f t="shared" si="5"/>
        <v>0</v>
      </c>
      <c r="AC47" s="13">
        <f t="shared" si="6"/>
        <v>0</v>
      </c>
      <c r="AD47" s="14">
        <f t="shared" si="7"/>
        <v>4.9000000000000002E-2</v>
      </c>
      <c r="AE47" s="15">
        <f t="shared" si="8"/>
        <v>0</v>
      </c>
    </row>
    <row r="48" spans="1:31" x14ac:dyDescent="0.3">
      <c r="A48" s="39" t="s">
        <v>62</v>
      </c>
      <c r="B48" s="43">
        <v>0</v>
      </c>
      <c r="C48" s="36">
        <v>0</v>
      </c>
      <c r="D48" s="44">
        <v>0</v>
      </c>
      <c r="E48" s="43">
        <v>0</v>
      </c>
      <c r="F48" s="36">
        <v>0</v>
      </c>
      <c r="G48" s="44">
        <v>0</v>
      </c>
      <c r="H48" s="43">
        <v>0</v>
      </c>
      <c r="I48" s="36">
        <v>0</v>
      </c>
      <c r="J48" s="44">
        <v>0</v>
      </c>
      <c r="K48" s="43">
        <v>0</v>
      </c>
      <c r="L48" s="36"/>
      <c r="M48" s="44"/>
      <c r="N48" s="43"/>
      <c r="O48" s="36"/>
      <c r="P48" s="44">
        <v>2420</v>
      </c>
      <c r="Q48" s="43"/>
      <c r="R48" s="36"/>
      <c r="S48" s="44">
        <v>992.31</v>
      </c>
      <c r="T48" s="43"/>
      <c r="U48" s="36"/>
      <c r="V48" s="44">
        <v>6.42</v>
      </c>
      <c r="W48" s="43"/>
      <c r="X48" s="36">
        <v>14669</v>
      </c>
      <c r="Y48" s="44"/>
      <c r="Z48" s="43">
        <f t="shared" si="3"/>
        <v>0</v>
      </c>
      <c r="AA48" s="36">
        <f t="shared" si="4"/>
        <v>14669</v>
      </c>
      <c r="AB48" s="44">
        <f t="shared" si="5"/>
        <v>3418.73</v>
      </c>
      <c r="AC48" s="54">
        <f t="shared" si="6"/>
        <v>0</v>
      </c>
      <c r="AD48" s="55">
        <f t="shared" si="7"/>
        <v>14.669</v>
      </c>
      <c r="AE48" s="56">
        <f t="shared" si="8"/>
        <v>3.41873</v>
      </c>
    </row>
    <row r="49" spans="1:31" x14ac:dyDescent="0.3">
      <c r="A49" s="11" t="s">
        <v>63</v>
      </c>
      <c r="B49" s="8">
        <v>0</v>
      </c>
      <c r="C49" s="9">
        <v>0</v>
      </c>
      <c r="D49" s="10">
        <v>0</v>
      </c>
      <c r="E49" s="8">
        <v>0</v>
      </c>
      <c r="F49" s="9">
        <v>0</v>
      </c>
      <c r="G49" s="10"/>
      <c r="H49" s="8">
        <v>0</v>
      </c>
      <c r="I49" s="9">
        <v>0</v>
      </c>
      <c r="J49" s="10">
        <v>0</v>
      </c>
      <c r="K49" s="8">
        <v>0</v>
      </c>
      <c r="L49" s="9">
        <v>47</v>
      </c>
      <c r="M49" s="10"/>
      <c r="N49" s="8"/>
      <c r="O49" s="9"/>
      <c r="P49" s="10"/>
      <c r="Q49" s="8"/>
      <c r="R49" s="9"/>
      <c r="S49" s="10"/>
      <c r="T49" s="8"/>
      <c r="U49" s="9"/>
      <c r="V49" s="10"/>
      <c r="W49" s="8"/>
      <c r="X49" s="9">
        <v>489</v>
      </c>
      <c r="Y49" s="10"/>
      <c r="Z49" s="8">
        <f t="shared" si="3"/>
        <v>0</v>
      </c>
      <c r="AA49" s="9">
        <f t="shared" si="4"/>
        <v>536</v>
      </c>
      <c r="AB49" s="10">
        <f t="shared" si="5"/>
        <v>0</v>
      </c>
      <c r="AC49" s="13">
        <f t="shared" si="6"/>
        <v>0</v>
      </c>
      <c r="AD49" s="14">
        <f t="shared" si="7"/>
        <v>0.53600000000000003</v>
      </c>
      <c r="AE49" s="15">
        <f t="shared" si="8"/>
        <v>0</v>
      </c>
    </row>
    <row r="50" spans="1:31" x14ac:dyDescent="0.3">
      <c r="A50" s="39" t="s">
        <v>64</v>
      </c>
      <c r="B50" s="43">
        <v>0</v>
      </c>
      <c r="C50" s="36">
        <v>0</v>
      </c>
      <c r="D50" s="44">
        <v>0</v>
      </c>
      <c r="E50" s="43">
        <v>0</v>
      </c>
      <c r="F50" s="36">
        <v>0</v>
      </c>
      <c r="G50" s="44">
        <v>0</v>
      </c>
      <c r="H50" s="43">
        <v>0</v>
      </c>
      <c r="I50" s="36">
        <v>0</v>
      </c>
      <c r="J50" s="44">
        <v>0</v>
      </c>
      <c r="K50" s="43">
        <v>0</v>
      </c>
      <c r="L50" s="36"/>
      <c r="M50" s="44"/>
      <c r="N50" s="43"/>
      <c r="O50" s="36"/>
      <c r="P50" s="44"/>
      <c r="Q50" s="43"/>
      <c r="R50" s="36"/>
      <c r="S50" s="44">
        <v>153.53</v>
      </c>
      <c r="T50" s="43"/>
      <c r="U50" s="36"/>
      <c r="V50" s="44">
        <v>59.84</v>
      </c>
      <c r="W50" s="43"/>
      <c r="X50" s="36"/>
      <c r="Y50" s="44"/>
      <c r="Z50" s="43">
        <f t="shared" si="3"/>
        <v>0</v>
      </c>
      <c r="AA50" s="36">
        <f t="shared" si="4"/>
        <v>0</v>
      </c>
      <c r="AB50" s="44">
        <f t="shared" si="5"/>
        <v>213.37</v>
      </c>
      <c r="AC50" s="54">
        <f t="shared" si="6"/>
        <v>0</v>
      </c>
      <c r="AD50" s="55">
        <f t="shared" si="7"/>
        <v>0</v>
      </c>
      <c r="AE50" s="56">
        <f t="shared" si="8"/>
        <v>0.21337</v>
      </c>
    </row>
    <row r="51" spans="1:31" x14ac:dyDescent="0.3">
      <c r="A51" s="11" t="s">
        <v>65</v>
      </c>
      <c r="B51" s="8">
        <v>0</v>
      </c>
      <c r="C51" s="9">
        <v>0</v>
      </c>
      <c r="D51" s="10">
        <v>0</v>
      </c>
      <c r="E51" s="8">
        <v>0</v>
      </c>
      <c r="F51" s="9">
        <v>0</v>
      </c>
      <c r="G51" s="10">
        <v>0</v>
      </c>
      <c r="H51" s="8">
        <v>0</v>
      </c>
      <c r="I51" s="9">
        <v>0</v>
      </c>
      <c r="J51" s="10">
        <v>0</v>
      </c>
      <c r="K51" s="8">
        <v>0</v>
      </c>
      <c r="L51" s="9"/>
      <c r="M51" s="10"/>
      <c r="N51" s="8"/>
      <c r="O51" s="9"/>
      <c r="P51" s="10"/>
      <c r="Q51" s="8"/>
      <c r="R51" s="9"/>
      <c r="S51" s="10"/>
      <c r="T51" s="8"/>
      <c r="U51" s="9"/>
      <c r="V51" s="10">
        <v>27</v>
      </c>
      <c r="W51" s="8"/>
      <c r="X51" s="9"/>
      <c r="Y51" s="10"/>
      <c r="Z51" s="8">
        <f t="shared" si="3"/>
        <v>0</v>
      </c>
      <c r="AA51" s="9">
        <f t="shared" si="4"/>
        <v>0</v>
      </c>
      <c r="AB51" s="10">
        <f t="shared" si="5"/>
        <v>27</v>
      </c>
      <c r="AC51" s="13">
        <f t="shared" si="6"/>
        <v>0</v>
      </c>
      <c r="AD51" s="14">
        <f t="shared" si="7"/>
        <v>0</v>
      </c>
      <c r="AE51" s="15">
        <f t="shared" si="8"/>
        <v>2.7E-2</v>
      </c>
    </row>
    <row r="52" spans="1:31" x14ac:dyDescent="0.3">
      <c r="A52" s="39" t="s">
        <v>66</v>
      </c>
      <c r="B52" s="43">
        <v>0</v>
      </c>
      <c r="C52" s="36">
        <v>0</v>
      </c>
      <c r="D52" s="44">
        <v>0</v>
      </c>
      <c r="E52" s="43">
        <v>0</v>
      </c>
      <c r="F52" s="36">
        <v>0</v>
      </c>
      <c r="G52" s="44">
        <v>0</v>
      </c>
      <c r="H52" s="43">
        <v>0</v>
      </c>
      <c r="I52" s="36">
        <v>0</v>
      </c>
      <c r="J52" s="44">
        <v>0</v>
      </c>
      <c r="K52" s="43">
        <v>0</v>
      </c>
      <c r="L52" s="36"/>
      <c r="M52" s="44"/>
      <c r="N52" s="43"/>
      <c r="O52" s="36"/>
      <c r="P52" s="44"/>
      <c r="Q52" s="43"/>
      <c r="R52" s="36"/>
      <c r="S52" s="44"/>
      <c r="T52" s="43"/>
      <c r="U52" s="36"/>
      <c r="V52" s="44">
        <v>9</v>
      </c>
      <c r="W52" s="43"/>
      <c r="X52" s="36"/>
      <c r="Y52" s="44"/>
      <c r="Z52" s="43">
        <f t="shared" si="3"/>
        <v>0</v>
      </c>
      <c r="AA52" s="36">
        <f t="shared" si="4"/>
        <v>0</v>
      </c>
      <c r="AB52" s="44">
        <f t="shared" si="5"/>
        <v>9</v>
      </c>
      <c r="AC52" s="54">
        <f t="shared" si="6"/>
        <v>0</v>
      </c>
      <c r="AD52" s="55">
        <f t="shared" si="7"/>
        <v>0</v>
      </c>
      <c r="AE52" s="56">
        <f t="shared" si="8"/>
        <v>8.9999999999999993E-3</v>
      </c>
    </row>
    <row r="53" spans="1:31" x14ac:dyDescent="0.3">
      <c r="A53" s="11" t="s">
        <v>67</v>
      </c>
      <c r="B53" s="8">
        <v>0</v>
      </c>
      <c r="C53" s="9">
        <v>0</v>
      </c>
      <c r="D53" s="10">
        <v>0</v>
      </c>
      <c r="E53" s="8">
        <v>0</v>
      </c>
      <c r="F53" s="9">
        <v>0</v>
      </c>
      <c r="G53" s="10">
        <v>0</v>
      </c>
      <c r="H53" s="8">
        <v>0</v>
      </c>
      <c r="I53" s="9">
        <v>0</v>
      </c>
      <c r="J53" s="10">
        <v>0</v>
      </c>
      <c r="K53" s="8">
        <v>0</v>
      </c>
      <c r="L53" s="9"/>
      <c r="M53" s="10"/>
      <c r="N53" s="8"/>
      <c r="O53" s="9"/>
      <c r="P53" s="10">
        <v>2066</v>
      </c>
      <c r="Q53" s="8"/>
      <c r="R53" s="9"/>
      <c r="S53" s="10"/>
      <c r="T53" s="8"/>
      <c r="U53" s="9"/>
      <c r="V53" s="10">
        <v>1787</v>
      </c>
      <c r="W53" s="8"/>
      <c r="X53" s="9"/>
      <c r="Y53" s="10"/>
      <c r="Z53" s="8">
        <f t="shared" si="3"/>
        <v>0</v>
      </c>
      <c r="AA53" s="9">
        <f t="shared" si="4"/>
        <v>0</v>
      </c>
      <c r="AB53" s="10">
        <f t="shared" si="5"/>
        <v>3853</v>
      </c>
      <c r="AC53" s="13">
        <f t="shared" si="6"/>
        <v>0</v>
      </c>
      <c r="AD53" s="14">
        <f t="shared" si="7"/>
        <v>0</v>
      </c>
      <c r="AE53" s="15">
        <f t="shared" si="8"/>
        <v>3.8530000000000002</v>
      </c>
    </row>
    <row r="54" spans="1:31" x14ac:dyDescent="0.3">
      <c r="A54" s="39" t="s">
        <v>68</v>
      </c>
      <c r="B54" s="43">
        <v>0</v>
      </c>
      <c r="C54" s="36">
        <v>0</v>
      </c>
      <c r="D54" s="44">
        <v>0</v>
      </c>
      <c r="E54" s="43">
        <v>0</v>
      </c>
      <c r="F54" s="36">
        <v>0</v>
      </c>
      <c r="G54" s="44">
        <v>0</v>
      </c>
      <c r="H54" s="43">
        <v>0</v>
      </c>
      <c r="I54" s="36">
        <v>0</v>
      </c>
      <c r="J54" s="44">
        <v>0</v>
      </c>
      <c r="K54" s="43">
        <v>0</v>
      </c>
      <c r="L54" s="36"/>
      <c r="M54" s="44"/>
      <c r="N54" s="43"/>
      <c r="O54" s="36">
        <v>13921</v>
      </c>
      <c r="P54" s="44"/>
      <c r="Q54" s="43"/>
      <c r="R54" s="36"/>
      <c r="S54" s="44">
        <v>563.21</v>
      </c>
      <c r="T54" s="43"/>
      <c r="U54" s="36"/>
      <c r="V54" s="44">
        <v>25.63</v>
      </c>
      <c r="W54" s="43"/>
      <c r="X54" s="36"/>
      <c r="Y54" s="44"/>
      <c r="Z54" s="43">
        <f t="shared" si="3"/>
        <v>0</v>
      </c>
      <c r="AA54" s="36">
        <f t="shared" si="4"/>
        <v>13921</v>
      </c>
      <c r="AB54" s="44">
        <f t="shared" si="5"/>
        <v>588.84</v>
      </c>
      <c r="AC54" s="54">
        <f t="shared" si="6"/>
        <v>0</v>
      </c>
      <c r="AD54" s="55">
        <f t="shared" si="7"/>
        <v>13.920999999999999</v>
      </c>
      <c r="AE54" s="56">
        <f t="shared" si="8"/>
        <v>0.58884000000000003</v>
      </c>
    </row>
    <row r="55" spans="1:31" x14ac:dyDescent="0.3">
      <c r="A55" s="11" t="s">
        <v>69</v>
      </c>
      <c r="B55" s="8">
        <v>0</v>
      </c>
      <c r="C55" s="9">
        <v>0</v>
      </c>
      <c r="D55" s="10">
        <v>0</v>
      </c>
      <c r="E55" s="8">
        <v>0</v>
      </c>
      <c r="F55" s="9">
        <v>0</v>
      </c>
      <c r="G55" s="10">
        <v>0</v>
      </c>
      <c r="H55" s="8">
        <v>0</v>
      </c>
      <c r="I55" s="9">
        <v>0</v>
      </c>
      <c r="J55" s="10">
        <v>0</v>
      </c>
      <c r="K55" s="8">
        <v>0</v>
      </c>
      <c r="L55" s="9"/>
      <c r="M55" s="10"/>
      <c r="N55" s="8"/>
      <c r="O55" s="9"/>
      <c r="P55" s="10"/>
      <c r="Q55" s="8"/>
      <c r="R55" s="9"/>
      <c r="S55" s="10"/>
      <c r="T55" s="8"/>
      <c r="U55" s="9"/>
      <c r="V55" s="10">
        <v>2</v>
      </c>
      <c r="W55" s="8"/>
      <c r="X55" s="9"/>
      <c r="Y55" s="10"/>
      <c r="Z55" s="8">
        <f t="shared" si="3"/>
        <v>0</v>
      </c>
      <c r="AA55" s="9">
        <f t="shared" si="4"/>
        <v>0</v>
      </c>
      <c r="AB55" s="10">
        <f t="shared" si="5"/>
        <v>2</v>
      </c>
      <c r="AC55" s="13">
        <f t="shared" si="6"/>
        <v>0</v>
      </c>
      <c r="AD55" s="14">
        <f t="shared" si="7"/>
        <v>0</v>
      </c>
      <c r="AE55" s="15">
        <f t="shared" si="8"/>
        <v>2E-3</v>
      </c>
    </row>
    <row r="56" spans="1:31" x14ac:dyDescent="0.3">
      <c r="A56" s="39" t="s">
        <v>70</v>
      </c>
      <c r="B56" s="43">
        <v>0</v>
      </c>
      <c r="C56" s="36">
        <v>0</v>
      </c>
      <c r="D56" s="44">
        <v>0</v>
      </c>
      <c r="E56" s="43">
        <v>0</v>
      </c>
      <c r="F56" s="36">
        <v>0</v>
      </c>
      <c r="G56" s="44">
        <v>0</v>
      </c>
      <c r="H56" s="43">
        <v>0</v>
      </c>
      <c r="I56" s="36">
        <v>0</v>
      </c>
      <c r="J56" s="44">
        <v>0</v>
      </c>
      <c r="K56" s="43">
        <v>0</v>
      </c>
      <c r="L56" s="36"/>
      <c r="M56" s="44"/>
      <c r="N56" s="43"/>
      <c r="O56" s="36">
        <v>20800</v>
      </c>
      <c r="P56" s="44">
        <v>8647</v>
      </c>
      <c r="Q56" s="43"/>
      <c r="R56" s="36">
        <v>27552.639999999999</v>
      </c>
      <c r="S56" s="44">
        <v>156464.10999999999</v>
      </c>
      <c r="T56" s="43"/>
      <c r="U56" s="36"/>
      <c r="V56" s="44">
        <v>1503.08</v>
      </c>
      <c r="W56" s="43"/>
      <c r="X56" s="36"/>
      <c r="Y56" s="44"/>
      <c r="Z56" s="43">
        <f t="shared" si="3"/>
        <v>0</v>
      </c>
      <c r="AA56" s="36">
        <f t="shared" si="4"/>
        <v>48352.639999999999</v>
      </c>
      <c r="AB56" s="44">
        <f t="shared" si="5"/>
        <v>166614.18999999997</v>
      </c>
      <c r="AC56" s="54">
        <f t="shared" si="6"/>
        <v>0</v>
      </c>
      <c r="AD56" s="55">
        <f t="shared" si="7"/>
        <v>48.352640000000001</v>
      </c>
      <c r="AE56" s="56">
        <f t="shared" si="8"/>
        <v>166.61418999999998</v>
      </c>
    </row>
    <row r="57" spans="1:31" x14ac:dyDescent="0.3">
      <c r="A57" s="11" t="s">
        <v>71</v>
      </c>
      <c r="B57" s="8">
        <v>0</v>
      </c>
      <c r="C57" s="9">
        <v>0</v>
      </c>
      <c r="D57" s="10">
        <v>3835</v>
      </c>
      <c r="E57" s="8">
        <v>0</v>
      </c>
      <c r="F57" s="9">
        <v>0</v>
      </c>
      <c r="G57" s="10">
        <v>12</v>
      </c>
      <c r="H57" s="8">
        <v>0</v>
      </c>
      <c r="I57" s="9">
        <v>0</v>
      </c>
      <c r="J57" s="10">
        <v>0</v>
      </c>
      <c r="K57" s="8">
        <v>0</v>
      </c>
      <c r="L57" s="9"/>
      <c r="M57" s="10"/>
      <c r="N57" s="8"/>
      <c r="O57" s="9"/>
      <c r="P57" s="10">
        <v>208075</v>
      </c>
      <c r="Q57" s="8"/>
      <c r="R57" s="9"/>
      <c r="S57" s="10"/>
      <c r="T57" s="8"/>
      <c r="U57" s="9"/>
      <c r="V57" s="10">
        <v>138</v>
      </c>
      <c r="W57" s="8"/>
      <c r="X57" s="9"/>
      <c r="Y57" s="10"/>
      <c r="Z57" s="8">
        <f t="shared" si="3"/>
        <v>0</v>
      </c>
      <c r="AA57" s="9">
        <f t="shared" si="4"/>
        <v>0</v>
      </c>
      <c r="AB57" s="10">
        <f t="shared" si="5"/>
        <v>212060</v>
      </c>
      <c r="AC57" s="13">
        <f t="shared" si="6"/>
        <v>0</v>
      </c>
      <c r="AD57" s="14">
        <f t="shared" si="7"/>
        <v>0</v>
      </c>
      <c r="AE57" s="15">
        <f t="shared" si="8"/>
        <v>212.06</v>
      </c>
    </row>
    <row r="58" spans="1:31" x14ac:dyDescent="0.3">
      <c r="A58" s="38" t="s">
        <v>72</v>
      </c>
      <c r="B58" s="40">
        <f>SUM(B59:B69)</f>
        <v>0</v>
      </c>
      <c r="C58" s="41">
        <f t="shared" ref="C58:Y58" si="18">SUM(C59:C69)</f>
        <v>20670</v>
      </c>
      <c r="D58" s="42">
        <f t="shared" si="18"/>
        <v>18007</v>
      </c>
      <c r="E58" s="40">
        <f t="shared" si="18"/>
        <v>0</v>
      </c>
      <c r="F58" s="41">
        <f t="shared" si="18"/>
        <v>0</v>
      </c>
      <c r="G58" s="42">
        <f t="shared" si="18"/>
        <v>2026</v>
      </c>
      <c r="H58" s="40">
        <f t="shared" si="18"/>
        <v>0</v>
      </c>
      <c r="I58" s="41">
        <f t="shared" si="18"/>
        <v>0</v>
      </c>
      <c r="J58" s="42">
        <f t="shared" si="18"/>
        <v>2636</v>
      </c>
      <c r="K58" s="40">
        <f t="shared" si="18"/>
        <v>0</v>
      </c>
      <c r="L58" s="41">
        <f t="shared" si="18"/>
        <v>0</v>
      </c>
      <c r="M58" s="42">
        <f t="shared" si="18"/>
        <v>0</v>
      </c>
      <c r="N58" s="40">
        <f t="shared" si="18"/>
        <v>0</v>
      </c>
      <c r="O58" s="41">
        <f t="shared" si="18"/>
        <v>7450</v>
      </c>
      <c r="P58" s="42">
        <f t="shared" si="18"/>
        <v>64553</v>
      </c>
      <c r="Q58" s="40">
        <f t="shared" si="18"/>
        <v>39</v>
      </c>
      <c r="R58" s="41">
        <f t="shared" si="18"/>
        <v>11194</v>
      </c>
      <c r="S58" s="42">
        <f t="shared" si="18"/>
        <v>34105.42</v>
      </c>
      <c r="T58" s="40">
        <f t="shared" si="18"/>
        <v>0</v>
      </c>
      <c r="U58" s="41">
        <f t="shared" si="18"/>
        <v>0</v>
      </c>
      <c r="V58" s="42">
        <f t="shared" si="18"/>
        <v>1836</v>
      </c>
      <c r="W58" s="40">
        <f t="shared" si="18"/>
        <v>0</v>
      </c>
      <c r="X58" s="41">
        <f t="shared" si="18"/>
        <v>149</v>
      </c>
      <c r="Y58" s="42">
        <f t="shared" si="18"/>
        <v>0</v>
      </c>
      <c r="Z58" s="40">
        <f t="shared" si="3"/>
        <v>39</v>
      </c>
      <c r="AA58" s="41">
        <f t="shared" si="4"/>
        <v>39463</v>
      </c>
      <c r="AB58" s="42">
        <f t="shared" si="5"/>
        <v>123163.42</v>
      </c>
      <c r="AC58" s="51">
        <f t="shared" si="6"/>
        <v>3.9E-2</v>
      </c>
      <c r="AD58" s="52">
        <f t="shared" si="7"/>
        <v>39.463000000000001</v>
      </c>
      <c r="AE58" s="53">
        <f t="shared" si="8"/>
        <v>123.16342</v>
      </c>
    </row>
    <row r="59" spans="1:31" x14ac:dyDescent="0.3">
      <c r="A59" s="11" t="s">
        <v>73</v>
      </c>
      <c r="B59" s="3"/>
      <c r="C59" s="9"/>
      <c r="D59" s="10"/>
      <c r="E59" s="8"/>
      <c r="F59" s="9"/>
      <c r="G59" s="10"/>
      <c r="H59" s="8"/>
      <c r="I59" s="9"/>
      <c r="J59" s="10"/>
      <c r="K59" s="8"/>
      <c r="L59" s="9"/>
      <c r="M59" s="10"/>
      <c r="N59" s="8"/>
      <c r="O59" s="9"/>
      <c r="P59" s="10"/>
      <c r="Q59" s="8"/>
      <c r="R59" s="9"/>
      <c r="S59" s="10">
        <v>107</v>
      </c>
      <c r="T59" s="8"/>
      <c r="U59" s="9"/>
      <c r="V59" s="10"/>
      <c r="W59" s="8"/>
      <c r="X59" s="9"/>
      <c r="Y59" s="10"/>
      <c r="Z59" s="8">
        <f t="shared" si="3"/>
        <v>0</v>
      </c>
      <c r="AA59" s="9">
        <f t="shared" si="4"/>
        <v>0</v>
      </c>
      <c r="AB59" s="10">
        <f t="shared" si="5"/>
        <v>107</v>
      </c>
      <c r="AC59" s="13">
        <f t="shared" si="6"/>
        <v>0</v>
      </c>
      <c r="AD59" s="14">
        <f t="shared" si="7"/>
        <v>0</v>
      </c>
      <c r="AE59" s="15">
        <f t="shared" si="8"/>
        <v>0.107</v>
      </c>
    </row>
    <row r="60" spans="1:31" x14ac:dyDescent="0.3">
      <c r="A60" s="39" t="s">
        <v>312</v>
      </c>
      <c r="B60" s="43">
        <v>0</v>
      </c>
      <c r="C60" s="36"/>
      <c r="D60" s="44"/>
      <c r="E60" s="43">
        <v>0</v>
      </c>
      <c r="F60" s="36"/>
      <c r="G60" s="44">
        <v>1</v>
      </c>
      <c r="H60" s="43">
        <v>0</v>
      </c>
      <c r="I60" s="36"/>
      <c r="J60" s="44"/>
      <c r="K60" s="43">
        <v>0</v>
      </c>
      <c r="L60" s="36">
        <v>0</v>
      </c>
      <c r="M60" s="44">
        <v>0</v>
      </c>
      <c r="N60" s="43"/>
      <c r="O60" s="36"/>
      <c r="P60" s="44"/>
      <c r="Q60" s="43"/>
      <c r="R60" s="36"/>
      <c r="S60" s="44"/>
      <c r="T60" s="43"/>
      <c r="U60" s="36"/>
      <c r="V60" s="44"/>
      <c r="W60" s="43"/>
      <c r="X60" s="36"/>
      <c r="Y60" s="44"/>
      <c r="Z60" s="43">
        <f t="shared" si="3"/>
        <v>0</v>
      </c>
      <c r="AA60" s="36">
        <f t="shared" si="4"/>
        <v>0</v>
      </c>
      <c r="AB60" s="44">
        <f t="shared" si="5"/>
        <v>1</v>
      </c>
      <c r="AC60" s="54">
        <f t="shared" si="6"/>
        <v>0</v>
      </c>
      <c r="AD60" s="55">
        <f t="shared" si="7"/>
        <v>0</v>
      </c>
      <c r="AE60" s="56">
        <f t="shared" si="8"/>
        <v>1E-3</v>
      </c>
    </row>
    <row r="61" spans="1:31" x14ac:dyDescent="0.3">
      <c r="A61" s="11" t="s">
        <v>74</v>
      </c>
      <c r="B61" s="3">
        <v>0</v>
      </c>
      <c r="C61" s="9"/>
      <c r="D61" s="10"/>
      <c r="E61" s="8">
        <v>0</v>
      </c>
      <c r="F61" s="9"/>
      <c r="G61" s="10"/>
      <c r="H61" s="8">
        <v>0</v>
      </c>
      <c r="I61" s="9"/>
      <c r="J61" s="10"/>
      <c r="K61" s="8">
        <v>0</v>
      </c>
      <c r="L61" s="9">
        <v>0</v>
      </c>
      <c r="M61" s="10">
        <v>0</v>
      </c>
      <c r="N61" s="8"/>
      <c r="O61" s="9"/>
      <c r="P61" s="10"/>
      <c r="Q61" s="8"/>
      <c r="R61" s="9"/>
      <c r="S61" s="10">
        <v>1950</v>
      </c>
      <c r="T61" s="8"/>
      <c r="U61" s="9"/>
      <c r="V61" s="10">
        <v>1206</v>
      </c>
      <c r="W61" s="8"/>
      <c r="X61" s="9"/>
      <c r="Y61" s="10"/>
      <c r="Z61" s="8">
        <f t="shared" si="3"/>
        <v>0</v>
      </c>
      <c r="AA61" s="9">
        <f t="shared" si="4"/>
        <v>0</v>
      </c>
      <c r="AB61" s="10">
        <f t="shared" si="5"/>
        <v>3156</v>
      </c>
      <c r="AC61" s="13">
        <f t="shared" si="6"/>
        <v>0</v>
      </c>
      <c r="AD61" s="14">
        <f t="shared" si="7"/>
        <v>0</v>
      </c>
      <c r="AE61" s="15">
        <f t="shared" si="8"/>
        <v>3.1560000000000001</v>
      </c>
    </row>
    <row r="62" spans="1:31" x14ac:dyDescent="0.3">
      <c r="A62" s="39" t="s">
        <v>75</v>
      </c>
      <c r="B62" s="43">
        <v>0</v>
      </c>
      <c r="C62" s="36"/>
      <c r="D62" s="44">
        <v>3015</v>
      </c>
      <c r="E62" s="43">
        <v>0</v>
      </c>
      <c r="F62" s="36"/>
      <c r="G62" s="44"/>
      <c r="H62" s="43">
        <v>0</v>
      </c>
      <c r="I62" s="36"/>
      <c r="J62" s="44">
        <v>202</v>
      </c>
      <c r="K62" s="43">
        <v>0</v>
      </c>
      <c r="L62" s="36">
        <v>0</v>
      </c>
      <c r="M62" s="44">
        <v>0</v>
      </c>
      <c r="N62" s="43"/>
      <c r="O62" s="36"/>
      <c r="P62" s="44">
        <v>13378</v>
      </c>
      <c r="Q62" s="43"/>
      <c r="R62" s="36">
        <v>8609</v>
      </c>
      <c r="S62" s="44">
        <v>22870</v>
      </c>
      <c r="T62" s="43"/>
      <c r="U62" s="36"/>
      <c r="V62" s="44"/>
      <c r="W62" s="43"/>
      <c r="X62" s="36"/>
      <c r="Y62" s="44"/>
      <c r="Z62" s="43">
        <f t="shared" si="3"/>
        <v>0</v>
      </c>
      <c r="AA62" s="36">
        <f t="shared" si="4"/>
        <v>8609</v>
      </c>
      <c r="AB62" s="44">
        <f t="shared" si="5"/>
        <v>39465</v>
      </c>
      <c r="AC62" s="54">
        <f t="shared" si="6"/>
        <v>0</v>
      </c>
      <c r="AD62" s="55">
        <f t="shared" si="7"/>
        <v>8.609</v>
      </c>
      <c r="AE62" s="56">
        <f t="shared" si="8"/>
        <v>39.465000000000003</v>
      </c>
    </row>
    <row r="63" spans="1:31" x14ac:dyDescent="0.3">
      <c r="A63" s="11" t="s">
        <v>76</v>
      </c>
      <c r="B63" s="3">
        <v>0</v>
      </c>
      <c r="C63" s="9">
        <v>832</v>
      </c>
      <c r="D63" s="10"/>
      <c r="E63" s="8">
        <v>0</v>
      </c>
      <c r="F63" s="9"/>
      <c r="G63" s="10"/>
      <c r="H63" s="8">
        <v>0</v>
      </c>
      <c r="I63" s="9"/>
      <c r="J63" s="10"/>
      <c r="K63" s="8">
        <v>0</v>
      </c>
      <c r="L63" s="9">
        <v>0</v>
      </c>
      <c r="M63" s="10">
        <v>0</v>
      </c>
      <c r="N63" s="8"/>
      <c r="O63" s="9">
        <v>423</v>
      </c>
      <c r="P63" s="10"/>
      <c r="Q63" s="8"/>
      <c r="R63" s="9">
        <v>3</v>
      </c>
      <c r="S63" s="10"/>
      <c r="T63" s="8"/>
      <c r="U63" s="9"/>
      <c r="V63" s="10"/>
      <c r="W63" s="8"/>
      <c r="X63" s="9"/>
      <c r="Y63" s="10"/>
      <c r="Z63" s="8">
        <f t="shared" si="3"/>
        <v>0</v>
      </c>
      <c r="AA63" s="9">
        <f t="shared" si="4"/>
        <v>1258</v>
      </c>
      <c r="AB63" s="10">
        <f t="shared" si="5"/>
        <v>0</v>
      </c>
      <c r="AC63" s="13">
        <f t="shared" si="6"/>
        <v>0</v>
      </c>
      <c r="AD63" s="14">
        <f t="shared" si="7"/>
        <v>1.258</v>
      </c>
      <c r="AE63" s="15">
        <f t="shared" si="8"/>
        <v>0</v>
      </c>
    </row>
    <row r="64" spans="1:31" x14ac:dyDescent="0.3">
      <c r="A64" s="39" t="s">
        <v>77</v>
      </c>
      <c r="B64" s="43">
        <v>0</v>
      </c>
      <c r="C64" s="36"/>
      <c r="D64" s="44">
        <v>24</v>
      </c>
      <c r="E64" s="43">
        <v>0</v>
      </c>
      <c r="F64" s="36"/>
      <c r="G64" s="44"/>
      <c r="H64" s="43">
        <v>0</v>
      </c>
      <c r="I64" s="36"/>
      <c r="J64" s="44">
        <v>289</v>
      </c>
      <c r="K64" s="43">
        <v>0</v>
      </c>
      <c r="L64" s="36">
        <v>0</v>
      </c>
      <c r="M64" s="44">
        <v>0</v>
      </c>
      <c r="N64" s="43"/>
      <c r="O64" s="36">
        <v>10</v>
      </c>
      <c r="P64" s="44">
        <v>12649</v>
      </c>
      <c r="Q64" s="43"/>
      <c r="R64" s="36">
        <v>1192</v>
      </c>
      <c r="S64" s="44">
        <v>1291.42</v>
      </c>
      <c r="T64" s="43"/>
      <c r="U64" s="36"/>
      <c r="V64" s="44">
        <v>259</v>
      </c>
      <c r="W64" s="43"/>
      <c r="X64" s="36"/>
      <c r="Y64" s="44"/>
      <c r="Z64" s="43">
        <f t="shared" si="3"/>
        <v>0</v>
      </c>
      <c r="AA64" s="36">
        <f t="shared" si="4"/>
        <v>1202</v>
      </c>
      <c r="AB64" s="44">
        <f t="shared" si="5"/>
        <v>14512.42</v>
      </c>
      <c r="AC64" s="54">
        <f t="shared" si="6"/>
        <v>0</v>
      </c>
      <c r="AD64" s="55">
        <f t="shared" si="7"/>
        <v>1.202</v>
      </c>
      <c r="AE64" s="56">
        <f t="shared" si="8"/>
        <v>14.512420000000001</v>
      </c>
    </row>
    <row r="65" spans="1:31" x14ac:dyDescent="0.3">
      <c r="A65" s="11" t="s">
        <v>79</v>
      </c>
      <c r="B65" s="3">
        <v>0</v>
      </c>
      <c r="C65" s="9"/>
      <c r="D65" s="10"/>
      <c r="E65" s="8">
        <v>0</v>
      </c>
      <c r="F65" s="9"/>
      <c r="G65" s="10"/>
      <c r="H65" s="8">
        <v>0</v>
      </c>
      <c r="I65" s="9"/>
      <c r="J65" s="10"/>
      <c r="K65" s="8">
        <v>0</v>
      </c>
      <c r="L65" s="9">
        <v>0</v>
      </c>
      <c r="M65" s="10">
        <v>0</v>
      </c>
      <c r="N65" s="8"/>
      <c r="O65" s="9"/>
      <c r="P65" s="10"/>
      <c r="Q65" s="8"/>
      <c r="R65" s="9"/>
      <c r="S65" s="10"/>
      <c r="T65" s="8"/>
      <c r="U65" s="9"/>
      <c r="V65" s="10">
        <v>33</v>
      </c>
      <c r="W65" s="8"/>
      <c r="X65" s="9"/>
      <c r="Y65" s="10"/>
      <c r="Z65" s="8">
        <f t="shared" si="3"/>
        <v>0</v>
      </c>
      <c r="AA65" s="9">
        <f t="shared" si="4"/>
        <v>0</v>
      </c>
      <c r="AB65" s="10">
        <f t="shared" si="5"/>
        <v>33</v>
      </c>
      <c r="AC65" s="13">
        <f t="shared" si="6"/>
        <v>0</v>
      </c>
      <c r="AD65" s="14">
        <f t="shared" si="7"/>
        <v>0</v>
      </c>
      <c r="AE65" s="15">
        <f t="shared" si="8"/>
        <v>3.3000000000000002E-2</v>
      </c>
    </row>
    <row r="66" spans="1:31" x14ac:dyDescent="0.3">
      <c r="A66" s="39" t="s">
        <v>80</v>
      </c>
      <c r="B66" s="43">
        <v>0</v>
      </c>
      <c r="C66" s="36">
        <v>19838</v>
      </c>
      <c r="D66" s="44">
        <v>10380</v>
      </c>
      <c r="E66" s="43">
        <v>0</v>
      </c>
      <c r="F66" s="36"/>
      <c r="G66" s="44"/>
      <c r="H66" s="43">
        <v>0</v>
      </c>
      <c r="I66" s="36"/>
      <c r="J66" s="44">
        <v>270</v>
      </c>
      <c r="K66" s="43">
        <v>0</v>
      </c>
      <c r="L66" s="36">
        <v>0</v>
      </c>
      <c r="M66" s="44">
        <v>0</v>
      </c>
      <c r="N66" s="43"/>
      <c r="O66" s="36">
        <v>7017</v>
      </c>
      <c r="P66" s="44"/>
      <c r="Q66" s="43">
        <v>39</v>
      </c>
      <c r="R66" s="36">
        <v>1390</v>
      </c>
      <c r="S66" s="44">
        <v>5</v>
      </c>
      <c r="T66" s="43"/>
      <c r="U66" s="36"/>
      <c r="V66" s="44">
        <v>33</v>
      </c>
      <c r="W66" s="43"/>
      <c r="X66" s="36">
        <v>149</v>
      </c>
      <c r="Y66" s="44"/>
      <c r="Z66" s="43">
        <f t="shared" si="3"/>
        <v>39</v>
      </c>
      <c r="AA66" s="36">
        <f t="shared" si="4"/>
        <v>28394</v>
      </c>
      <c r="AB66" s="44">
        <f t="shared" si="5"/>
        <v>10688</v>
      </c>
      <c r="AC66" s="54">
        <f t="shared" si="6"/>
        <v>3.9E-2</v>
      </c>
      <c r="AD66" s="55">
        <f t="shared" si="7"/>
        <v>28.393999999999998</v>
      </c>
      <c r="AE66" s="56">
        <f t="shared" si="8"/>
        <v>10.688000000000001</v>
      </c>
    </row>
    <row r="67" spans="1:31" x14ac:dyDescent="0.3">
      <c r="A67" s="11" t="s">
        <v>81</v>
      </c>
      <c r="B67" s="3"/>
      <c r="C67" s="9"/>
      <c r="D67" s="10">
        <v>4579</v>
      </c>
      <c r="E67" s="8"/>
      <c r="F67" s="9"/>
      <c r="G67" s="10"/>
      <c r="H67" s="8"/>
      <c r="I67" s="9"/>
      <c r="J67" s="10">
        <v>303</v>
      </c>
      <c r="K67" s="8"/>
      <c r="L67" s="9"/>
      <c r="M67" s="10"/>
      <c r="N67" s="8"/>
      <c r="O67" s="9"/>
      <c r="P67" s="10">
        <v>2543</v>
      </c>
      <c r="Q67" s="8"/>
      <c r="R67" s="9"/>
      <c r="S67" s="10">
        <v>593</v>
      </c>
      <c r="T67" s="8"/>
      <c r="U67" s="9"/>
      <c r="V67" s="10">
        <v>80</v>
      </c>
      <c r="W67" s="8"/>
      <c r="X67" s="9"/>
      <c r="Y67" s="10"/>
      <c r="Z67" s="8">
        <f t="shared" si="3"/>
        <v>0</v>
      </c>
      <c r="AA67" s="9">
        <f t="shared" si="4"/>
        <v>0</v>
      </c>
      <c r="AB67" s="10">
        <f t="shared" si="5"/>
        <v>8098</v>
      </c>
      <c r="AC67" s="13">
        <f t="shared" si="6"/>
        <v>0</v>
      </c>
      <c r="AD67" s="14">
        <f t="shared" si="7"/>
        <v>0</v>
      </c>
      <c r="AE67" s="15">
        <f t="shared" si="8"/>
        <v>8.0980000000000008</v>
      </c>
    </row>
    <row r="68" spans="1:31" x14ac:dyDescent="0.3">
      <c r="A68" s="39" t="s">
        <v>82</v>
      </c>
      <c r="B68" s="43">
        <v>0</v>
      </c>
      <c r="C68" s="36"/>
      <c r="D68" s="44">
        <v>9</v>
      </c>
      <c r="E68" s="43">
        <v>0</v>
      </c>
      <c r="F68" s="36"/>
      <c r="G68" s="44">
        <v>2025</v>
      </c>
      <c r="H68" s="43">
        <v>0</v>
      </c>
      <c r="I68" s="36"/>
      <c r="J68" s="44">
        <v>1147</v>
      </c>
      <c r="K68" s="43">
        <v>0</v>
      </c>
      <c r="L68" s="36">
        <v>0</v>
      </c>
      <c r="M68" s="44">
        <v>0</v>
      </c>
      <c r="N68" s="43"/>
      <c r="O68" s="36"/>
      <c r="P68" s="44">
        <v>35983</v>
      </c>
      <c r="Q68" s="43"/>
      <c r="R68" s="36"/>
      <c r="S68" s="44">
        <v>7289</v>
      </c>
      <c r="T68" s="43"/>
      <c r="U68" s="36"/>
      <c r="V68" s="44">
        <v>225</v>
      </c>
      <c r="W68" s="43"/>
      <c r="X68" s="36"/>
      <c r="Y68" s="44"/>
      <c r="Z68" s="43">
        <f t="shared" si="3"/>
        <v>0</v>
      </c>
      <c r="AA68" s="36">
        <f t="shared" si="4"/>
        <v>0</v>
      </c>
      <c r="AB68" s="44">
        <f t="shared" si="5"/>
        <v>46678</v>
      </c>
      <c r="AC68" s="54">
        <f t="shared" si="6"/>
        <v>0</v>
      </c>
      <c r="AD68" s="55">
        <f t="shared" si="7"/>
        <v>0</v>
      </c>
      <c r="AE68" s="56">
        <f t="shared" si="8"/>
        <v>46.677999999999997</v>
      </c>
    </row>
    <row r="69" spans="1:31" x14ac:dyDescent="0.3">
      <c r="A69" s="11" t="s">
        <v>83</v>
      </c>
      <c r="B69" s="3">
        <v>0</v>
      </c>
      <c r="C69" s="1"/>
      <c r="D69" s="4"/>
      <c r="E69" s="3">
        <v>0</v>
      </c>
      <c r="F69" s="1"/>
      <c r="G69" s="4"/>
      <c r="H69" s="3">
        <v>0</v>
      </c>
      <c r="I69" s="1"/>
      <c r="J69" s="4">
        <v>425</v>
      </c>
      <c r="K69" s="3">
        <v>0</v>
      </c>
      <c r="L69" s="1">
        <v>0</v>
      </c>
      <c r="M69" s="4">
        <v>0</v>
      </c>
      <c r="N69" s="3"/>
      <c r="O69" s="1"/>
      <c r="P69" s="4"/>
      <c r="Q69" s="3"/>
      <c r="R69" s="1"/>
      <c r="S69" s="4"/>
      <c r="T69" s="3"/>
      <c r="U69" s="1"/>
      <c r="V69" s="4"/>
      <c r="W69" s="3"/>
      <c r="X69" s="1"/>
      <c r="Y69" s="4"/>
      <c r="Z69" s="3">
        <f t="shared" ref="Z69:Z127" si="19">W69+T69+Q69+N69+K69+H69+E69+B69</f>
        <v>0</v>
      </c>
      <c r="AA69" s="1">
        <f t="shared" ref="AA69:AA127" si="20">X69+U69+R69+O69+L69+I69+F69+C69</f>
        <v>0</v>
      </c>
      <c r="AB69" s="4">
        <f t="shared" ref="AB69:AB127" si="21">Y69+V69+S69+P69+M69+J69+G69+D69</f>
        <v>425</v>
      </c>
      <c r="AC69" s="13">
        <f t="shared" ref="AC69:AC127" si="22">Z69/1000</f>
        <v>0</v>
      </c>
      <c r="AD69" s="14">
        <f t="shared" ref="AD69:AD127" si="23">AA69/1000</f>
        <v>0</v>
      </c>
      <c r="AE69" s="15">
        <f t="shared" ref="AE69:AE127" si="24">AB69/1000</f>
        <v>0.42499999999999999</v>
      </c>
    </row>
    <row r="70" spans="1:31" x14ac:dyDescent="0.3">
      <c r="A70" s="38" t="s">
        <v>84</v>
      </c>
      <c r="B70" s="40">
        <f t="shared" ref="B70:Y70" si="25">SUM(B71:B105)</f>
        <v>0</v>
      </c>
      <c r="C70" s="41">
        <f t="shared" si="25"/>
        <v>0</v>
      </c>
      <c r="D70" s="42">
        <f t="shared" si="25"/>
        <v>8909</v>
      </c>
      <c r="E70" s="40">
        <f t="shared" si="25"/>
        <v>0</v>
      </c>
      <c r="F70" s="41">
        <f t="shared" si="25"/>
        <v>4739</v>
      </c>
      <c r="G70" s="42">
        <f t="shared" si="25"/>
        <v>98684</v>
      </c>
      <c r="H70" s="40">
        <f t="shared" si="25"/>
        <v>0</v>
      </c>
      <c r="I70" s="41">
        <f t="shared" si="25"/>
        <v>329</v>
      </c>
      <c r="J70" s="42">
        <f t="shared" si="25"/>
        <v>477</v>
      </c>
      <c r="K70" s="40">
        <f t="shared" si="25"/>
        <v>0</v>
      </c>
      <c r="L70" s="41">
        <f t="shared" si="25"/>
        <v>275638</v>
      </c>
      <c r="M70" s="42">
        <f t="shared" si="25"/>
        <v>84298</v>
      </c>
      <c r="N70" s="40">
        <f t="shared" si="25"/>
        <v>0</v>
      </c>
      <c r="O70" s="41">
        <f t="shared" si="25"/>
        <v>6624</v>
      </c>
      <c r="P70" s="42">
        <f t="shared" si="25"/>
        <v>881852</v>
      </c>
      <c r="Q70" s="40">
        <f t="shared" si="25"/>
        <v>0</v>
      </c>
      <c r="R70" s="41">
        <f t="shared" si="25"/>
        <v>0.32</v>
      </c>
      <c r="S70" s="42">
        <f t="shared" si="25"/>
        <v>7879.3999999999987</v>
      </c>
      <c r="T70" s="40">
        <f t="shared" si="25"/>
        <v>0</v>
      </c>
      <c r="U70" s="41">
        <f t="shared" si="25"/>
        <v>2195</v>
      </c>
      <c r="V70" s="42">
        <f t="shared" si="25"/>
        <v>117275.8</v>
      </c>
      <c r="W70" s="40">
        <f t="shared" si="25"/>
        <v>0</v>
      </c>
      <c r="X70" s="41">
        <f t="shared" si="25"/>
        <v>52</v>
      </c>
      <c r="Y70" s="42">
        <f t="shared" si="25"/>
        <v>725</v>
      </c>
      <c r="Z70" s="40">
        <f t="shared" si="19"/>
        <v>0</v>
      </c>
      <c r="AA70" s="41">
        <f t="shared" si="20"/>
        <v>289577.32</v>
      </c>
      <c r="AB70" s="42">
        <f t="shared" si="21"/>
        <v>1200100.2</v>
      </c>
      <c r="AC70" s="51">
        <f t="shared" si="22"/>
        <v>0</v>
      </c>
      <c r="AD70" s="52">
        <f t="shared" si="23"/>
        <v>289.57731999999999</v>
      </c>
      <c r="AE70" s="53">
        <f t="shared" si="24"/>
        <v>1200.1001999999999</v>
      </c>
    </row>
    <row r="71" spans="1:31" x14ac:dyDescent="0.3">
      <c r="A71" s="11" t="s">
        <v>85</v>
      </c>
      <c r="B71" s="3">
        <v>0</v>
      </c>
      <c r="C71" s="1"/>
      <c r="D71" s="4"/>
      <c r="E71" s="3">
        <v>0</v>
      </c>
      <c r="F71" s="1"/>
      <c r="G71" s="4">
        <v>3476</v>
      </c>
      <c r="H71" s="3">
        <v>0</v>
      </c>
      <c r="I71" s="1"/>
      <c r="J71" s="4"/>
      <c r="K71" s="3">
        <v>0</v>
      </c>
      <c r="L71" s="1"/>
      <c r="M71" s="4"/>
      <c r="N71" s="3"/>
      <c r="O71" s="1"/>
      <c r="P71" s="4"/>
      <c r="Q71" s="3"/>
      <c r="R71" s="1"/>
      <c r="S71" s="4"/>
      <c r="T71" s="3"/>
      <c r="U71" s="1"/>
      <c r="V71" s="4">
        <v>243</v>
      </c>
      <c r="W71" s="3"/>
      <c r="X71" s="1"/>
      <c r="Y71" s="4"/>
      <c r="Z71" s="3">
        <f t="shared" si="19"/>
        <v>0</v>
      </c>
      <c r="AA71" s="1">
        <f t="shared" si="20"/>
        <v>0</v>
      </c>
      <c r="AB71" s="4">
        <f t="shared" si="21"/>
        <v>3719</v>
      </c>
      <c r="AC71" s="13">
        <f t="shared" si="22"/>
        <v>0</v>
      </c>
      <c r="AD71" s="14">
        <f t="shared" si="23"/>
        <v>0</v>
      </c>
      <c r="AE71" s="15">
        <f t="shared" si="24"/>
        <v>3.7189999999999999</v>
      </c>
    </row>
    <row r="72" spans="1:31" x14ac:dyDescent="0.3">
      <c r="A72" s="39" t="s">
        <v>86</v>
      </c>
      <c r="B72" s="43">
        <v>0</v>
      </c>
      <c r="C72" s="36"/>
      <c r="D72" s="44"/>
      <c r="E72" s="43">
        <v>0</v>
      </c>
      <c r="F72" s="36"/>
      <c r="G72" s="44">
        <v>3</v>
      </c>
      <c r="H72" s="43">
        <v>0</v>
      </c>
      <c r="I72" s="36"/>
      <c r="J72" s="44"/>
      <c r="K72" s="43">
        <v>0</v>
      </c>
      <c r="L72" s="36"/>
      <c r="M72" s="44">
        <v>1</v>
      </c>
      <c r="N72" s="43"/>
      <c r="O72" s="36"/>
      <c r="P72" s="44">
        <v>103</v>
      </c>
      <c r="Q72" s="43"/>
      <c r="R72" s="36"/>
      <c r="S72" s="44"/>
      <c r="T72" s="43"/>
      <c r="U72" s="36"/>
      <c r="V72" s="44">
        <v>16</v>
      </c>
      <c r="W72" s="43"/>
      <c r="X72" s="36"/>
      <c r="Y72" s="44"/>
      <c r="Z72" s="43">
        <f t="shared" si="19"/>
        <v>0</v>
      </c>
      <c r="AA72" s="36">
        <f t="shared" si="20"/>
        <v>0</v>
      </c>
      <c r="AB72" s="44">
        <f t="shared" si="21"/>
        <v>123</v>
      </c>
      <c r="AC72" s="54">
        <f t="shared" si="22"/>
        <v>0</v>
      </c>
      <c r="AD72" s="55">
        <f t="shared" si="23"/>
        <v>0</v>
      </c>
      <c r="AE72" s="56">
        <f t="shared" si="24"/>
        <v>0.123</v>
      </c>
    </row>
    <row r="73" spans="1:31" x14ac:dyDescent="0.3">
      <c r="A73" s="11" t="s">
        <v>87</v>
      </c>
      <c r="B73" s="3">
        <v>0</v>
      </c>
      <c r="C73" s="1"/>
      <c r="D73" s="4"/>
      <c r="E73" s="3">
        <v>0</v>
      </c>
      <c r="F73" s="1">
        <v>162</v>
      </c>
      <c r="G73" s="4">
        <v>639</v>
      </c>
      <c r="H73" s="3">
        <v>0</v>
      </c>
      <c r="I73" s="1"/>
      <c r="J73" s="4"/>
      <c r="K73" s="3">
        <v>0</v>
      </c>
      <c r="L73" s="1"/>
      <c r="M73" s="4"/>
      <c r="N73" s="3"/>
      <c r="O73" s="1"/>
      <c r="P73" s="4">
        <v>16900</v>
      </c>
      <c r="Q73" s="3"/>
      <c r="R73" s="1"/>
      <c r="S73" s="4">
        <v>748.74</v>
      </c>
      <c r="T73" s="3"/>
      <c r="U73" s="1"/>
      <c r="V73" s="4">
        <v>1882.75</v>
      </c>
      <c r="W73" s="3"/>
      <c r="X73" s="1"/>
      <c r="Y73" s="4"/>
      <c r="Z73" s="3">
        <f t="shared" si="19"/>
        <v>0</v>
      </c>
      <c r="AA73" s="1">
        <f t="shared" si="20"/>
        <v>162</v>
      </c>
      <c r="AB73" s="4">
        <f t="shared" si="21"/>
        <v>20170.489999999998</v>
      </c>
      <c r="AC73" s="13">
        <f t="shared" si="22"/>
        <v>0</v>
      </c>
      <c r="AD73" s="14">
        <f t="shared" si="23"/>
        <v>0.16200000000000001</v>
      </c>
      <c r="AE73" s="15">
        <f t="shared" si="24"/>
        <v>20.170489999999997</v>
      </c>
    </row>
    <row r="74" spans="1:31" x14ac:dyDescent="0.3">
      <c r="A74" s="39" t="s">
        <v>88</v>
      </c>
      <c r="B74" s="43">
        <v>0</v>
      </c>
      <c r="C74" s="36"/>
      <c r="D74" s="44"/>
      <c r="E74" s="43">
        <v>0</v>
      </c>
      <c r="F74" s="36">
        <v>3607</v>
      </c>
      <c r="G74" s="44">
        <v>6</v>
      </c>
      <c r="H74" s="43">
        <v>0</v>
      </c>
      <c r="I74" s="36"/>
      <c r="J74" s="44"/>
      <c r="K74" s="43">
        <v>0</v>
      </c>
      <c r="L74" s="36"/>
      <c r="M74" s="44"/>
      <c r="N74" s="43"/>
      <c r="O74" s="36"/>
      <c r="P74" s="44"/>
      <c r="Q74" s="43"/>
      <c r="R74" s="36"/>
      <c r="S74" s="44">
        <v>145.75</v>
      </c>
      <c r="T74" s="43"/>
      <c r="U74" s="36"/>
      <c r="V74" s="44">
        <v>11.81</v>
      </c>
      <c r="W74" s="43"/>
      <c r="X74" s="36"/>
      <c r="Y74" s="44"/>
      <c r="Z74" s="43">
        <f t="shared" si="19"/>
        <v>0</v>
      </c>
      <c r="AA74" s="36">
        <f t="shared" si="20"/>
        <v>3607</v>
      </c>
      <c r="AB74" s="44">
        <f t="shared" si="21"/>
        <v>163.56</v>
      </c>
      <c r="AC74" s="54">
        <f t="shared" si="22"/>
        <v>0</v>
      </c>
      <c r="AD74" s="55">
        <f t="shared" si="23"/>
        <v>3.6070000000000002</v>
      </c>
      <c r="AE74" s="56">
        <f t="shared" si="24"/>
        <v>0.16356000000000001</v>
      </c>
    </row>
    <row r="75" spans="1:31" x14ac:dyDescent="0.3">
      <c r="A75" s="11" t="s">
        <v>89</v>
      </c>
      <c r="B75" s="3"/>
      <c r="C75" s="1"/>
      <c r="D75" s="4"/>
      <c r="E75" s="3"/>
      <c r="F75" s="1"/>
      <c r="G75" s="4">
        <v>9</v>
      </c>
      <c r="H75" s="3"/>
      <c r="I75" s="1"/>
      <c r="J75" s="4"/>
      <c r="K75" s="3"/>
      <c r="L75" s="1"/>
      <c r="M75" s="4"/>
      <c r="N75" s="3"/>
      <c r="O75" s="1"/>
      <c r="P75" s="4"/>
      <c r="Q75" s="3"/>
      <c r="R75" s="1"/>
      <c r="S75" s="4"/>
      <c r="T75" s="3"/>
      <c r="U75" s="1"/>
      <c r="V75" s="4">
        <v>453</v>
      </c>
      <c r="W75" s="3"/>
      <c r="X75" s="1"/>
      <c r="Y75" s="4"/>
      <c r="Z75" s="3">
        <f t="shared" si="19"/>
        <v>0</v>
      </c>
      <c r="AA75" s="1">
        <f t="shared" si="20"/>
        <v>0</v>
      </c>
      <c r="AB75" s="4">
        <f t="shared" si="21"/>
        <v>462</v>
      </c>
      <c r="AC75" s="13">
        <f t="shared" si="22"/>
        <v>0</v>
      </c>
      <c r="AD75" s="14">
        <f t="shared" si="23"/>
        <v>0</v>
      </c>
      <c r="AE75" s="15">
        <f t="shared" si="24"/>
        <v>0.46200000000000002</v>
      </c>
    </row>
    <row r="76" spans="1:31" x14ac:dyDescent="0.3">
      <c r="A76" s="39" t="s">
        <v>90</v>
      </c>
      <c r="B76" s="43">
        <v>0</v>
      </c>
      <c r="C76" s="36"/>
      <c r="D76" s="44"/>
      <c r="E76" s="43">
        <v>0</v>
      </c>
      <c r="F76" s="36"/>
      <c r="G76" s="44">
        <v>162</v>
      </c>
      <c r="H76" s="43">
        <v>0</v>
      </c>
      <c r="I76" s="36"/>
      <c r="J76" s="44"/>
      <c r="K76" s="43">
        <v>0</v>
      </c>
      <c r="L76" s="36"/>
      <c r="M76" s="44"/>
      <c r="N76" s="43"/>
      <c r="O76" s="36"/>
      <c r="P76" s="44">
        <v>20</v>
      </c>
      <c r="Q76" s="43"/>
      <c r="R76" s="36"/>
      <c r="S76" s="44"/>
      <c r="T76" s="43"/>
      <c r="U76" s="36"/>
      <c r="V76" s="44">
        <v>100</v>
      </c>
      <c r="W76" s="43"/>
      <c r="X76" s="36"/>
      <c r="Y76" s="44"/>
      <c r="Z76" s="43">
        <f t="shared" si="19"/>
        <v>0</v>
      </c>
      <c r="AA76" s="36">
        <f t="shared" si="20"/>
        <v>0</v>
      </c>
      <c r="AB76" s="44">
        <f t="shared" si="21"/>
        <v>282</v>
      </c>
      <c r="AC76" s="54">
        <f t="shared" si="22"/>
        <v>0</v>
      </c>
      <c r="AD76" s="55">
        <f t="shared" si="23"/>
        <v>0</v>
      </c>
      <c r="AE76" s="56">
        <f t="shared" si="24"/>
        <v>0.28199999999999997</v>
      </c>
    </row>
    <row r="77" spans="1:31" x14ac:dyDescent="0.3">
      <c r="A77" s="11" t="s">
        <v>91</v>
      </c>
      <c r="B77" s="3">
        <v>0</v>
      </c>
      <c r="C77" s="1"/>
      <c r="D77" s="4">
        <v>8</v>
      </c>
      <c r="E77" s="3">
        <v>0</v>
      </c>
      <c r="F77" s="1"/>
      <c r="G77" s="4">
        <v>469</v>
      </c>
      <c r="H77" s="3">
        <v>0</v>
      </c>
      <c r="I77" s="1"/>
      <c r="J77" s="4"/>
      <c r="K77" s="3">
        <v>0</v>
      </c>
      <c r="L77" s="1"/>
      <c r="M77" s="4"/>
      <c r="N77" s="3"/>
      <c r="O77" s="1"/>
      <c r="P77" s="4"/>
      <c r="Q77" s="3"/>
      <c r="R77" s="1"/>
      <c r="S77" s="4"/>
      <c r="T77" s="3"/>
      <c r="U77" s="1"/>
      <c r="V77" s="4">
        <v>94</v>
      </c>
      <c r="W77" s="3"/>
      <c r="X77" s="1"/>
      <c r="Y77" s="4"/>
      <c r="Z77" s="3">
        <f t="shared" si="19"/>
        <v>0</v>
      </c>
      <c r="AA77" s="1">
        <f t="shared" si="20"/>
        <v>0</v>
      </c>
      <c r="AB77" s="4">
        <f t="shared" si="21"/>
        <v>571</v>
      </c>
      <c r="AC77" s="13">
        <f t="shared" si="22"/>
        <v>0</v>
      </c>
      <c r="AD77" s="14">
        <f t="shared" si="23"/>
        <v>0</v>
      </c>
      <c r="AE77" s="15">
        <f t="shared" si="24"/>
        <v>0.57099999999999995</v>
      </c>
    </row>
    <row r="78" spans="1:31" x14ac:dyDescent="0.3">
      <c r="A78" s="39" t="s">
        <v>92</v>
      </c>
      <c r="B78" s="43">
        <v>0</v>
      </c>
      <c r="C78" s="36"/>
      <c r="D78" s="44"/>
      <c r="E78" s="43">
        <v>0</v>
      </c>
      <c r="F78" s="36"/>
      <c r="G78" s="44">
        <v>1</v>
      </c>
      <c r="H78" s="43">
        <v>0</v>
      </c>
      <c r="I78" s="36"/>
      <c r="J78" s="44"/>
      <c r="K78" s="43">
        <v>0</v>
      </c>
      <c r="L78" s="36"/>
      <c r="M78" s="44"/>
      <c r="N78" s="43"/>
      <c r="O78" s="36"/>
      <c r="P78" s="44"/>
      <c r="Q78" s="43"/>
      <c r="R78" s="36"/>
      <c r="S78" s="44">
        <v>588.66999999999996</v>
      </c>
      <c r="T78" s="43"/>
      <c r="U78" s="36"/>
      <c r="V78" s="44">
        <v>14.69</v>
      </c>
      <c r="W78" s="43"/>
      <c r="X78" s="36"/>
      <c r="Y78" s="44"/>
      <c r="Z78" s="43">
        <f t="shared" si="19"/>
        <v>0</v>
      </c>
      <c r="AA78" s="36">
        <f t="shared" si="20"/>
        <v>0</v>
      </c>
      <c r="AB78" s="44">
        <f t="shared" si="21"/>
        <v>604.36</v>
      </c>
      <c r="AC78" s="54">
        <f t="shared" si="22"/>
        <v>0</v>
      </c>
      <c r="AD78" s="55">
        <f t="shared" si="23"/>
        <v>0</v>
      </c>
      <c r="AE78" s="56">
        <f t="shared" si="24"/>
        <v>0.60436000000000001</v>
      </c>
    </row>
    <row r="79" spans="1:31" x14ac:dyDescent="0.3">
      <c r="A79" s="11" t="s">
        <v>93</v>
      </c>
      <c r="B79" s="3">
        <v>0</v>
      </c>
      <c r="C79" s="9"/>
      <c r="D79" s="10"/>
      <c r="E79" s="8">
        <v>0</v>
      </c>
      <c r="F79" s="9"/>
      <c r="G79" s="10">
        <v>222</v>
      </c>
      <c r="H79" s="8">
        <v>0</v>
      </c>
      <c r="I79" s="9"/>
      <c r="J79" s="10"/>
      <c r="K79" s="8">
        <v>0</v>
      </c>
      <c r="L79" s="9"/>
      <c r="M79" s="10"/>
      <c r="N79" s="8"/>
      <c r="O79" s="9">
        <v>6033</v>
      </c>
      <c r="P79" s="10">
        <v>10</v>
      </c>
      <c r="Q79" s="8"/>
      <c r="R79" s="9"/>
      <c r="S79" s="10"/>
      <c r="T79" s="8"/>
      <c r="U79" s="9"/>
      <c r="V79" s="10">
        <v>540</v>
      </c>
      <c r="W79" s="8"/>
      <c r="X79" s="9">
        <v>52</v>
      </c>
      <c r="Y79" s="10"/>
      <c r="Z79" s="8">
        <f t="shared" si="19"/>
        <v>0</v>
      </c>
      <c r="AA79" s="9">
        <f t="shared" si="20"/>
        <v>6085</v>
      </c>
      <c r="AB79" s="10">
        <f t="shared" si="21"/>
        <v>772</v>
      </c>
      <c r="AC79" s="13">
        <f t="shared" si="22"/>
        <v>0</v>
      </c>
      <c r="AD79" s="14">
        <f t="shared" si="23"/>
        <v>6.085</v>
      </c>
      <c r="AE79" s="15">
        <f t="shared" si="24"/>
        <v>0.77200000000000002</v>
      </c>
    </row>
    <row r="80" spans="1:31" x14ac:dyDescent="0.3">
      <c r="A80" s="39" t="s">
        <v>94</v>
      </c>
      <c r="B80" s="43">
        <v>0</v>
      </c>
      <c r="C80" s="36"/>
      <c r="D80" s="44"/>
      <c r="E80" s="43">
        <v>0</v>
      </c>
      <c r="F80" s="36"/>
      <c r="G80" s="44">
        <v>7521</v>
      </c>
      <c r="H80" s="43">
        <v>0</v>
      </c>
      <c r="I80" s="36"/>
      <c r="J80" s="44"/>
      <c r="K80" s="43">
        <v>0</v>
      </c>
      <c r="L80" s="36"/>
      <c r="M80" s="44"/>
      <c r="N80" s="43"/>
      <c r="O80" s="36"/>
      <c r="P80" s="44">
        <v>40156</v>
      </c>
      <c r="Q80" s="43"/>
      <c r="R80" s="36"/>
      <c r="S80" s="44">
        <v>162.88999999999999</v>
      </c>
      <c r="T80" s="43"/>
      <c r="U80" s="36"/>
      <c r="V80" s="44">
        <v>19061</v>
      </c>
      <c r="W80" s="43"/>
      <c r="X80" s="36"/>
      <c r="Y80" s="44"/>
      <c r="Z80" s="43">
        <f t="shared" si="19"/>
        <v>0</v>
      </c>
      <c r="AA80" s="36">
        <f t="shared" si="20"/>
        <v>0</v>
      </c>
      <c r="AB80" s="44">
        <f t="shared" si="21"/>
        <v>66900.89</v>
      </c>
      <c r="AC80" s="54">
        <f t="shared" si="22"/>
        <v>0</v>
      </c>
      <c r="AD80" s="55">
        <f t="shared" si="23"/>
        <v>0</v>
      </c>
      <c r="AE80" s="56">
        <f t="shared" si="24"/>
        <v>66.900890000000004</v>
      </c>
    </row>
    <row r="81" spans="1:31" x14ac:dyDescent="0.3">
      <c r="A81" s="11" t="s">
        <v>4</v>
      </c>
      <c r="B81" s="3">
        <v>0</v>
      </c>
      <c r="C81" s="9"/>
      <c r="D81" s="10">
        <v>2</v>
      </c>
      <c r="E81" s="8">
        <v>0</v>
      </c>
      <c r="F81" s="9">
        <v>184</v>
      </c>
      <c r="G81" s="10">
        <v>40368</v>
      </c>
      <c r="H81" s="8">
        <v>0</v>
      </c>
      <c r="I81" s="9"/>
      <c r="J81" s="10"/>
      <c r="K81" s="8">
        <v>0</v>
      </c>
      <c r="L81" s="9"/>
      <c r="M81" s="10"/>
      <c r="N81" s="8"/>
      <c r="O81" s="9"/>
      <c r="P81" s="10">
        <v>26255</v>
      </c>
      <c r="Q81" s="8"/>
      <c r="R81" s="9"/>
      <c r="S81" s="10">
        <v>6043.57</v>
      </c>
      <c r="T81" s="8"/>
      <c r="U81" s="9"/>
      <c r="V81" s="10">
        <v>4509.55</v>
      </c>
      <c r="W81" s="8"/>
      <c r="X81" s="9"/>
      <c r="Y81" s="10"/>
      <c r="Z81" s="8">
        <f t="shared" si="19"/>
        <v>0</v>
      </c>
      <c r="AA81" s="9">
        <f t="shared" si="20"/>
        <v>184</v>
      </c>
      <c r="AB81" s="10">
        <f t="shared" si="21"/>
        <v>77178.12</v>
      </c>
      <c r="AC81" s="13">
        <f t="shared" si="22"/>
        <v>0</v>
      </c>
      <c r="AD81" s="14">
        <f t="shared" si="23"/>
        <v>0.184</v>
      </c>
      <c r="AE81" s="15">
        <f t="shared" si="24"/>
        <v>77.178119999999993</v>
      </c>
    </row>
    <row r="82" spans="1:31" x14ac:dyDescent="0.3">
      <c r="A82" s="39" t="s">
        <v>96</v>
      </c>
      <c r="B82" s="43">
        <v>0</v>
      </c>
      <c r="C82" s="36"/>
      <c r="D82" s="44"/>
      <c r="E82" s="43">
        <v>0</v>
      </c>
      <c r="F82" s="36"/>
      <c r="G82" s="44">
        <v>14</v>
      </c>
      <c r="H82" s="43">
        <v>0</v>
      </c>
      <c r="I82" s="36"/>
      <c r="J82" s="44"/>
      <c r="K82" s="43">
        <v>0</v>
      </c>
      <c r="L82" s="36"/>
      <c r="M82" s="44"/>
      <c r="N82" s="43"/>
      <c r="O82" s="36"/>
      <c r="P82" s="44"/>
      <c r="Q82" s="43"/>
      <c r="R82" s="36"/>
      <c r="S82" s="44"/>
      <c r="T82" s="43"/>
      <c r="U82" s="36"/>
      <c r="V82" s="44">
        <v>14</v>
      </c>
      <c r="W82" s="43"/>
      <c r="X82" s="36"/>
      <c r="Y82" s="44"/>
      <c r="Z82" s="43">
        <f t="shared" si="19"/>
        <v>0</v>
      </c>
      <c r="AA82" s="36">
        <f t="shared" si="20"/>
        <v>0</v>
      </c>
      <c r="AB82" s="44">
        <f t="shared" si="21"/>
        <v>28</v>
      </c>
      <c r="AC82" s="54">
        <f t="shared" si="22"/>
        <v>0</v>
      </c>
      <c r="AD82" s="55">
        <f t="shared" si="23"/>
        <v>0</v>
      </c>
      <c r="AE82" s="56">
        <f t="shared" si="24"/>
        <v>2.8000000000000001E-2</v>
      </c>
    </row>
    <row r="83" spans="1:31" x14ac:dyDescent="0.3">
      <c r="A83" s="11" t="s">
        <v>97</v>
      </c>
      <c r="B83" s="3">
        <v>0</v>
      </c>
      <c r="C83" s="9"/>
      <c r="D83" s="10"/>
      <c r="E83" s="8">
        <v>0</v>
      </c>
      <c r="F83" s="9"/>
      <c r="G83" s="10">
        <v>25</v>
      </c>
      <c r="H83" s="8">
        <v>0</v>
      </c>
      <c r="I83" s="9"/>
      <c r="J83" s="10"/>
      <c r="K83" s="8">
        <v>0</v>
      </c>
      <c r="L83" s="9"/>
      <c r="M83" s="10"/>
      <c r="N83" s="8"/>
      <c r="O83" s="9"/>
      <c r="P83" s="10"/>
      <c r="Q83" s="8"/>
      <c r="R83" s="9"/>
      <c r="S83" s="10"/>
      <c r="T83" s="8"/>
      <c r="U83" s="9"/>
      <c r="V83" s="10">
        <v>11</v>
      </c>
      <c r="W83" s="8"/>
      <c r="X83" s="9"/>
      <c r="Y83" s="10"/>
      <c r="Z83" s="8">
        <f t="shared" si="19"/>
        <v>0</v>
      </c>
      <c r="AA83" s="9">
        <f t="shared" si="20"/>
        <v>0</v>
      </c>
      <c r="AB83" s="10">
        <f t="shared" si="21"/>
        <v>36</v>
      </c>
      <c r="AC83" s="13">
        <f t="shared" si="22"/>
        <v>0</v>
      </c>
      <c r="AD83" s="14">
        <f t="shared" si="23"/>
        <v>0</v>
      </c>
      <c r="AE83" s="15">
        <f t="shared" si="24"/>
        <v>3.5999999999999997E-2</v>
      </c>
    </row>
    <row r="84" spans="1:31" x14ac:dyDescent="0.3">
      <c r="A84" s="39" t="s">
        <v>98</v>
      </c>
      <c r="B84" s="43">
        <v>0</v>
      </c>
      <c r="C84" s="36"/>
      <c r="D84" s="44"/>
      <c r="E84" s="43">
        <v>0</v>
      </c>
      <c r="F84" s="36"/>
      <c r="G84" s="44">
        <v>4</v>
      </c>
      <c r="H84" s="43">
        <v>0</v>
      </c>
      <c r="I84" s="36"/>
      <c r="J84" s="44"/>
      <c r="K84" s="43">
        <v>0</v>
      </c>
      <c r="L84" s="36"/>
      <c r="M84" s="44"/>
      <c r="N84" s="43"/>
      <c r="O84" s="36"/>
      <c r="P84" s="44"/>
      <c r="Q84" s="43"/>
      <c r="R84" s="36"/>
      <c r="S84" s="44"/>
      <c r="T84" s="43"/>
      <c r="U84" s="36"/>
      <c r="V84" s="44">
        <v>2</v>
      </c>
      <c r="W84" s="43"/>
      <c r="X84" s="36"/>
      <c r="Y84" s="44"/>
      <c r="Z84" s="43">
        <f t="shared" si="19"/>
        <v>0</v>
      </c>
      <c r="AA84" s="36">
        <f t="shared" si="20"/>
        <v>0</v>
      </c>
      <c r="AB84" s="44">
        <f t="shared" si="21"/>
        <v>6</v>
      </c>
      <c r="AC84" s="54">
        <f t="shared" si="22"/>
        <v>0</v>
      </c>
      <c r="AD84" s="55">
        <f t="shared" si="23"/>
        <v>0</v>
      </c>
      <c r="AE84" s="56">
        <f t="shared" si="24"/>
        <v>6.0000000000000001E-3</v>
      </c>
    </row>
    <row r="85" spans="1:31" x14ac:dyDescent="0.3">
      <c r="A85" s="11" t="s">
        <v>99</v>
      </c>
      <c r="B85" s="3">
        <v>0</v>
      </c>
      <c r="C85" s="9"/>
      <c r="D85" s="10"/>
      <c r="E85" s="8">
        <v>0</v>
      </c>
      <c r="F85" s="9"/>
      <c r="G85" s="10">
        <v>35</v>
      </c>
      <c r="H85" s="8">
        <v>0</v>
      </c>
      <c r="I85" s="9"/>
      <c r="J85" s="10"/>
      <c r="K85" s="8">
        <v>0</v>
      </c>
      <c r="L85" s="9"/>
      <c r="M85" s="10"/>
      <c r="N85" s="8"/>
      <c r="O85" s="9"/>
      <c r="P85" s="10"/>
      <c r="Q85" s="8"/>
      <c r="R85" s="9"/>
      <c r="S85" s="10"/>
      <c r="T85" s="8"/>
      <c r="U85" s="9"/>
      <c r="V85" s="10"/>
      <c r="W85" s="8"/>
      <c r="X85" s="9"/>
      <c r="Y85" s="10"/>
      <c r="Z85" s="8">
        <f t="shared" si="19"/>
        <v>0</v>
      </c>
      <c r="AA85" s="9">
        <f t="shared" si="20"/>
        <v>0</v>
      </c>
      <c r="AB85" s="10">
        <f t="shared" si="21"/>
        <v>35</v>
      </c>
      <c r="AC85" s="13">
        <f t="shared" si="22"/>
        <v>0</v>
      </c>
      <c r="AD85" s="14">
        <f t="shared" si="23"/>
        <v>0</v>
      </c>
      <c r="AE85" s="15">
        <f t="shared" si="24"/>
        <v>3.5000000000000003E-2</v>
      </c>
    </row>
    <row r="86" spans="1:31" x14ac:dyDescent="0.3">
      <c r="A86" s="39" t="s">
        <v>100</v>
      </c>
      <c r="B86" s="43">
        <v>0</v>
      </c>
      <c r="C86" s="36"/>
      <c r="D86" s="44"/>
      <c r="E86" s="43">
        <v>0</v>
      </c>
      <c r="F86" s="36"/>
      <c r="G86" s="44">
        <v>406</v>
      </c>
      <c r="H86" s="43">
        <v>0</v>
      </c>
      <c r="I86" s="36"/>
      <c r="J86" s="44"/>
      <c r="K86" s="43">
        <v>0</v>
      </c>
      <c r="L86" s="36"/>
      <c r="M86" s="44"/>
      <c r="N86" s="43"/>
      <c r="O86" s="36"/>
      <c r="P86" s="44">
        <v>19622</v>
      </c>
      <c r="Q86" s="43"/>
      <c r="R86" s="36"/>
      <c r="S86" s="44"/>
      <c r="T86" s="43"/>
      <c r="U86" s="36"/>
      <c r="V86" s="44">
        <v>52533</v>
      </c>
      <c r="W86" s="43"/>
      <c r="X86" s="36"/>
      <c r="Y86" s="44"/>
      <c r="Z86" s="43">
        <f t="shared" si="19"/>
        <v>0</v>
      </c>
      <c r="AA86" s="36">
        <f t="shared" si="20"/>
        <v>0</v>
      </c>
      <c r="AB86" s="44">
        <f t="shared" si="21"/>
        <v>72561</v>
      </c>
      <c r="AC86" s="54">
        <f t="shared" si="22"/>
        <v>0</v>
      </c>
      <c r="AD86" s="55">
        <f t="shared" si="23"/>
        <v>0</v>
      </c>
      <c r="AE86" s="56">
        <f t="shared" si="24"/>
        <v>72.561000000000007</v>
      </c>
    </row>
    <row r="87" spans="1:31" x14ac:dyDescent="0.3">
      <c r="A87" s="11" t="s">
        <v>101</v>
      </c>
      <c r="B87" s="3">
        <v>0</v>
      </c>
      <c r="C87" s="9"/>
      <c r="D87" s="10"/>
      <c r="E87" s="8">
        <v>0</v>
      </c>
      <c r="F87" s="9"/>
      <c r="G87" s="10"/>
      <c r="H87" s="8">
        <v>0</v>
      </c>
      <c r="I87" s="9"/>
      <c r="J87" s="10"/>
      <c r="K87" s="8">
        <v>0</v>
      </c>
      <c r="L87" s="9"/>
      <c r="M87" s="10"/>
      <c r="N87" s="8"/>
      <c r="O87" s="9"/>
      <c r="P87" s="10"/>
      <c r="Q87" s="8"/>
      <c r="R87" s="9"/>
      <c r="S87" s="10"/>
      <c r="T87" s="8"/>
      <c r="U87" s="9"/>
      <c r="V87" s="10">
        <v>2</v>
      </c>
      <c r="W87" s="8"/>
      <c r="X87" s="9"/>
      <c r="Y87" s="10"/>
      <c r="Z87" s="8">
        <f t="shared" si="19"/>
        <v>0</v>
      </c>
      <c r="AA87" s="9">
        <f t="shared" si="20"/>
        <v>0</v>
      </c>
      <c r="AB87" s="10">
        <f t="shared" si="21"/>
        <v>2</v>
      </c>
      <c r="AC87" s="13">
        <f t="shared" si="22"/>
        <v>0</v>
      </c>
      <c r="AD87" s="14">
        <f t="shared" si="23"/>
        <v>0</v>
      </c>
      <c r="AE87" s="15">
        <f t="shared" si="24"/>
        <v>2E-3</v>
      </c>
    </row>
    <row r="88" spans="1:31" x14ac:dyDescent="0.3">
      <c r="A88" s="39" t="s">
        <v>102</v>
      </c>
      <c r="B88" s="43">
        <v>0</v>
      </c>
      <c r="C88" s="36"/>
      <c r="D88" s="44"/>
      <c r="E88" s="43">
        <v>0</v>
      </c>
      <c r="F88" s="36"/>
      <c r="G88" s="44"/>
      <c r="H88" s="43">
        <v>0</v>
      </c>
      <c r="I88" s="36"/>
      <c r="J88" s="44"/>
      <c r="K88" s="43">
        <v>0</v>
      </c>
      <c r="L88" s="36"/>
      <c r="M88" s="44"/>
      <c r="N88" s="43"/>
      <c r="O88" s="36"/>
      <c r="P88" s="44">
        <v>242</v>
      </c>
      <c r="Q88" s="43"/>
      <c r="R88" s="36"/>
      <c r="S88" s="44"/>
      <c r="T88" s="43"/>
      <c r="U88" s="36"/>
      <c r="V88" s="44"/>
      <c r="W88" s="43"/>
      <c r="X88" s="36"/>
      <c r="Y88" s="44"/>
      <c r="Z88" s="43">
        <f t="shared" si="19"/>
        <v>0</v>
      </c>
      <c r="AA88" s="36">
        <f t="shared" si="20"/>
        <v>0</v>
      </c>
      <c r="AB88" s="44">
        <f t="shared" si="21"/>
        <v>242</v>
      </c>
      <c r="AC88" s="54">
        <f t="shared" si="22"/>
        <v>0</v>
      </c>
      <c r="AD88" s="55">
        <f t="shared" si="23"/>
        <v>0</v>
      </c>
      <c r="AE88" s="56">
        <f t="shared" si="24"/>
        <v>0.24199999999999999</v>
      </c>
    </row>
    <row r="89" spans="1:31" x14ac:dyDescent="0.3">
      <c r="A89" s="11" t="s">
        <v>103</v>
      </c>
      <c r="B89" s="3">
        <v>0</v>
      </c>
      <c r="C89" s="9"/>
      <c r="D89" s="10"/>
      <c r="E89" s="8">
        <v>0</v>
      </c>
      <c r="F89" s="9"/>
      <c r="G89" s="10">
        <v>6</v>
      </c>
      <c r="H89" s="8">
        <v>0</v>
      </c>
      <c r="I89" s="9"/>
      <c r="J89" s="10"/>
      <c r="K89" s="8">
        <v>0</v>
      </c>
      <c r="L89" s="9"/>
      <c r="M89" s="10"/>
      <c r="N89" s="8"/>
      <c r="O89" s="9"/>
      <c r="P89" s="10"/>
      <c r="Q89" s="8"/>
      <c r="R89" s="9"/>
      <c r="S89" s="10"/>
      <c r="T89" s="8"/>
      <c r="U89" s="9"/>
      <c r="V89" s="10">
        <v>43</v>
      </c>
      <c r="W89" s="8"/>
      <c r="X89" s="9"/>
      <c r="Y89" s="10"/>
      <c r="Z89" s="8">
        <f t="shared" si="19"/>
        <v>0</v>
      </c>
      <c r="AA89" s="9">
        <f t="shared" si="20"/>
        <v>0</v>
      </c>
      <c r="AB89" s="10">
        <f t="shared" si="21"/>
        <v>49</v>
      </c>
      <c r="AC89" s="13">
        <f t="shared" si="22"/>
        <v>0</v>
      </c>
      <c r="AD89" s="14">
        <f t="shared" si="23"/>
        <v>0</v>
      </c>
      <c r="AE89" s="15">
        <f t="shared" si="24"/>
        <v>4.9000000000000002E-2</v>
      </c>
    </row>
    <row r="90" spans="1:31" x14ac:dyDescent="0.3">
      <c r="A90" s="39" t="s">
        <v>104</v>
      </c>
      <c r="B90" s="43">
        <v>0</v>
      </c>
      <c r="C90" s="36"/>
      <c r="D90" s="44"/>
      <c r="E90" s="43">
        <v>0</v>
      </c>
      <c r="F90" s="36"/>
      <c r="G90" s="44">
        <v>83</v>
      </c>
      <c r="H90" s="43">
        <v>0</v>
      </c>
      <c r="I90" s="36"/>
      <c r="J90" s="44"/>
      <c r="K90" s="43">
        <v>0</v>
      </c>
      <c r="L90" s="36"/>
      <c r="M90" s="44"/>
      <c r="N90" s="43"/>
      <c r="O90" s="36"/>
      <c r="P90" s="44">
        <v>59</v>
      </c>
      <c r="Q90" s="43"/>
      <c r="R90" s="36"/>
      <c r="S90" s="44"/>
      <c r="T90" s="43"/>
      <c r="U90" s="36"/>
      <c r="V90" s="44"/>
      <c r="W90" s="43"/>
      <c r="X90" s="36"/>
      <c r="Y90" s="44"/>
      <c r="Z90" s="43">
        <f t="shared" si="19"/>
        <v>0</v>
      </c>
      <c r="AA90" s="36">
        <f t="shared" si="20"/>
        <v>0</v>
      </c>
      <c r="AB90" s="44">
        <f t="shared" si="21"/>
        <v>142</v>
      </c>
      <c r="AC90" s="54">
        <f t="shared" si="22"/>
        <v>0</v>
      </c>
      <c r="AD90" s="55">
        <f t="shared" si="23"/>
        <v>0</v>
      </c>
      <c r="AE90" s="56">
        <f t="shared" si="24"/>
        <v>0.14199999999999999</v>
      </c>
    </row>
    <row r="91" spans="1:31" x14ac:dyDescent="0.3">
      <c r="A91" s="11" t="s">
        <v>105</v>
      </c>
      <c r="B91" s="3">
        <v>0</v>
      </c>
      <c r="C91" s="9"/>
      <c r="D91" s="10"/>
      <c r="E91" s="8">
        <v>0</v>
      </c>
      <c r="F91" s="9"/>
      <c r="G91" s="10"/>
      <c r="H91" s="8">
        <v>0</v>
      </c>
      <c r="I91" s="9"/>
      <c r="J91" s="10"/>
      <c r="K91" s="8">
        <v>0</v>
      </c>
      <c r="L91" s="9"/>
      <c r="M91" s="10"/>
      <c r="N91" s="8"/>
      <c r="O91" s="9"/>
      <c r="P91" s="10"/>
      <c r="Q91" s="8"/>
      <c r="R91" s="9"/>
      <c r="S91" s="10"/>
      <c r="T91" s="8"/>
      <c r="U91" s="9"/>
      <c r="V91" s="10">
        <v>23</v>
      </c>
      <c r="W91" s="8"/>
      <c r="X91" s="9"/>
      <c r="Y91" s="10"/>
      <c r="Z91" s="8">
        <f t="shared" si="19"/>
        <v>0</v>
      </c>
      <c r="AA91" s="9">
        <f t="shared" si="20"/>
        <v>0</v>
      </c>
      <c r="AB91" s="10">
        <f t="shared" si="21"/>
        <v>23</v>
      </c>
      <c r="AC91" s="13">
        <f t="shared" si="22"/>
        <v>0</v>
      </c>
      <c r="AD91" s="14">
        <f t="shared" si="23"/>
        <v>0</v>
      </c>
      <c r="AE91" s="15">
        <f t="shared" si="24"/>
        <v>2.3E-2</v>
      </c>
    </row>
    <row r="92" spans="1:31" x14ac:dyDescent="0.3">
      <c r="A92" s="39" t="s">
        <v>106</v>
      </c>
      <c r="B92" s="43">
        <v>0</v>
      </c>
      <c r="C92" s="36"/>
      <c r="D92" s="44"/>
      <c r="E92" s="43">
        <v>0</v>
      </c>
      <c r="F92" s="36"/>
      <c r="G92" s="44">
        <v>3016</v>
      </c>
      <c r="H92" s="43">
        <v>0</v>
      </c>
      <c r="I92" s="36"/>
      <c r="J92" s="44">
        <v>477</v>
      </c>
      <c r="K92" s="43">
        <v>0</v>
      </c>
      <c r="L92" s="36"/>
      <c r="M92" s="44"/>
      <c r="N92" s="43"/>
      <c r="O92" s="36"/>
      <c r="P92" s="44">
        <v>120</v>
      </c>
      <c r="Q92" s="43"/>
      <c r="R92" s="36"/>
      <c r="S92" s="44"/>
      <c r="T92" s="43"/>
      <c r="U92" s="36">
        <v>1419</v>
      </c>
      <c r="V92" s="44">
        <v>958</v>
      </c>
      <c r="W92" s="43"/>
      <c r="X92" s="36"/>
      <c r="Y92" s="44"/>
      <c r="Z92" s="43">
        <f t="shared" si="19"/>
        <v>0</v>
      </c>
      <c r="AA92" s="36">
        <f t="shared" si="20"/>
        <v>1419</v>
      </c>
      <c r="AB92" s="44">
        <f t="shared" si="21"/>
        <v>4571</v>
      </c>
      <c r="AC92" s="54">
        <f t="shared" si="22"/>
        <v>0</v>
      </c>
      <c r="AD92" s="55">
        <f t="shared" si="23"/>
        <v>1.419</v>
      </c>
      <c r="AE92" s="56">
        <f t="shared" si="24"/>
        <v>4.5709999999999997</v>
      </c>
    </row>
    <row r="93" spans="1:31" x14ac:dyDescent="0.3">
      <c r="A93" s="11" t="s">
        <v>107</v>
      </c>
      <c r="B93" s="3">
        <v>0</v>
      </c>
      <c r="C93" s="9"/>
      <c r="D93" s="10"/>
      <c r="E93" s="8">
        <v>0</v>
      </c>
      <c r="F93" s="9"/>
      <c r="G93" s="10">
        <v>131</v>
      </c>
      <c r="H93" s="8">
        <v>0</v>
      </c>
      <c r="I93" s="9"/>
      <c r="J93" s="10"/>
      <c r="K93" s="8">
        <v>0</v>
      </c>
      <c r="L93" s="9"/>
      <c r="M93" s="10"/>
      <c r="N93" s="8"/>
      <c r="O93" s="9"/>
      <c r="P93" s="10">
        <v>2032</v>
      </c>
      <c r="Q93" s="8"/>
      <c r="R93" s="9"/>
      <c r="S93" s="10"/>
      <c r="T93" s="8"/>
      <c r="U93" s="9"/>
      <c r="V93" s="10">
        <v>27</v>
      </c>
      <c r="W93" s="8"/>
      <c r="X93" s="9"/>
      <c r="Y93" s="10"/>
      <c r="Z93" s="8">
        <f t="shared" si="19"/>
        <v>0</v>
      </c>
      <c r="AA93" s="9">
        <f t="shared" si="20"/>
        <v>0</v>
      </c>
      <c r="AB93" s="10">
        <f t="shared" si="21"/>
        <v>2190</v>
      </c>
      <c r="AC93" s="13">
        <f t="shared" si="22"/>
        <v>0</v>
      </c>
      <c r="AD93" s="14">
        <f t="shared" si="23"/>
        <v>0</v>
      </c>
      <c r="AE93" s="15">
        <f t="shared" si="24"/>
        <v>2.19</v>
      </c>
    </row>
    <row r="94" spans="1:31" x14ac:dyDescent="0.3">
      <c r="A94" s="39" t="s">
        <v>108</v>
      </c>
      <c r="B94" s="43">
        <v>0</v>
      </c>
      <c r="C94" s="36"/>
      <c r="D94" s="44"/>
      <c r="E94" s="43">
        <v>0</v>
      </c>
      <c r="F94" s="36"/>
      <c r="G94" s="44">
        <v>1346</v>
      </c>
      <c r="H94" s="43">
        <v>0</v>
      </c>
      <c r="I94" s="36"/>
      <c r="J94" s="44"/>
      <c r="K94" s="43">
        <v>0</v>
      </c>
      <c r="L94" s="36"/>
      <c r="M94" s="44"/>
      <c r="N94" s="43"/>
      <c r="O94" s="36"/>
      <c r="P94" s="44">
        <v>352</v>
      </c>
      <c r="Q94" s="43"/>
      <c r="R94" s="36"/>
      <c r="S94" s="44"/>
      <c r="T94" s="43"/>
      <c r="U94" s="36"/>
      <c r="V94" s="44">
        <v>61</v>
      </c>
      <c r="W94" s="43"/>
      <c r="X94" s="36"/>
      <c r="Y94" s="44"/>
      <c r="Z94" s="43">
        <f t="shared" si="19"/>
        <v>0</v>
      </c>
      <c r="AA94" s="36">
        <f t="shared" si="20"/>
        <v>0</v>
      </c>
      <c r="AB94" s="44">
        <f t="shared" si="21"/>
        <v>1759</v>
      </c>
      <c r="AC94" s="54">
        <f t="shared" si="22"/>
        <v>0</v>
      </c>
      <c r="AD94" s="55">
        <f t="shared" si="23"/>
        <v>0</v>
      </c>
      <c r="AE94" s="56">
        <f t="shared" si="24"/>
        <v>1.7589999999999999</v>
      </c>
    </row>
    <row r="95" spans="1:31" x14ac:dyDescent="0.3">
      <c r="A95" s="11" t="s">
        <v>109</v>
      </c>
      <c r="B95" s="3"/>
      <c r="C95" s="9"/>
      <c r="D95" s="10"/>
      <c r="E95" s="8"/>
      <c r="F95" s="9"/>
      <c r="G95" s="10">
        <v>1531</v>
      </c>
      <c r="H95" s="8"/>
      <c r="I95" s="9"/>
      <c r="J95" s="10"/>
      <c r="K95" s="8"/>
      <c r="L95" s="9"/>
      <c r="M95" s="10"/>
      <c r="N95" s="8"/>
      <c r="O95" s="9"/>
      <c r="P95" s="10"/>
      <c r="Q95" s="8"/>
      <c r="R95" s="9"/>
      <c r="S95" s="10"/>
      <c r="T95" s="8"/>
      <c r="U95" s="9"/>
      <c r="V95" s="10">
        <v>1175</v>
      </c>
      <c r="W95" s="8"/>
      <c r="X95" s="9"/>
      <c r="Y95" s="10"/>
      <c r="Z95" s="8">
        <f t="shared" si="19"/>
        <v>0</v>
      </c>
      <c r="AA95" s="9">
        <f t="shared" si="20"/>
        <v>0</v>
      </c>
      <c r="AB95" s="10">
        <f t="shared" si="21"/>
        <v>2706</v>
      </c>
      <c r="AC95" s="13">
        <f t="shared" si="22"/>
        <v>0</v>
      </c>
      <c r="AD95" s="14">
        <f t="shared" si="23"/>
        <v>0</v>
      </c>
      <c r="AE95" s="15">
        <f t="shared" si="24"/>
        <v>2.706</v>
      </c>
    </row>
    <row r="96" spans="1:31" x14ac:dyDescent="0.3">
      <c r="A96" s="39" t="s">
        <v>110</v>
      </c>
      <c r="B96" s="43">
        <v>0</v>
      </c>
      <c r="C96" s="36"/>
      <c r="D96" s="44"/>
      <c r="E96" s="43">
        <v>0</v>
      </c>
      <c r="F96" s="36"/>
      <c r="G96" s="44">
        <v>63</v>
      </c>
      <c r="H96" s="43">
        <v>0</v>
      </c>
      <c r="I96" s="36"/>
      <c r="J96" s="44"/>
      <c r="K96" s="43">
        <v>0</v>
      </c>
      <c r="L96" s="36"/>
      <c r="M96" s="44"/>
      <c r="N96" s="43"/>
      <c r="O96" s="36"/>
      <c r="P96" s="44">
        <v>870</v>
      </c>
      <c r="Q96" s="43"/>
      <c r="R96" s="36"/>
      <c r="S96" s="44"/>
      <c r="T96" s="43"/>
      <c r="U96" s="36"/>
      <c r="V96" s="44">
        <v>87</v>
      </c>
      <c r="W96" s="43"/>
      <c r="X96" s="36"/>
      <c r="Y96" s="44"/>
      <c r="Z96" s="43">
        <f t="shared" si="19"/>
        <v>0</v>
      </c>
      <c r="AA96" s="36">
        <f t="shared" si="20"/>
        <v>0</v>
      </c>
      <c r="AB96" s="44">
        <f t="shared" si="21"/>
        <v>1020</v>
      </c>
      <c r="AC96" s="54">
        <f t="shared" si="22"/>
        <v>0</v>
      </c>
      <c r="AD96" s="55">
        <f t="shared" si="23"/>
        <v>0</v>
      </c>
      <c r="AE96" s="56">
        <f t="shared" si="24"/>
        <v>1.02</v>
      </c>
    </row>
    <row r="97" spans="1:31" x14ac:dyDescent="0.3">
      <c r="A97" s="11" t="s">
        <v>6</v>
      </c>
      <c r="B97" s="3">
        <v>0</v>
      </c>
      <c r="C97" s="9"/>
      <c r="D97" s="10"/>
      <c r="E97" s="8">
        <v>0</v>
      </c>
      <c r="F97" s="9"/>
      <c r="G97" s="10"/>
      <c r="H97" s="8">
        <v>0</v>
      </c>
      <c r="I97" s="9"/>
      <c r="J97" s="10"/>
      <c r="K97" s="8">
        <v>0</v>
      </c>
      <c r="L97" s="9">
        <v>275638</v>
      </c>
      <c r="M97" s="10">
        <v>84297</v>
      </c>
      <c r="N97" s="8"/>
      <c r="O97" s="9"/>
      <c r="P97" s="10">
        <v>1892</v>
      </c>
      <c r="Q97" s="8"/>
      <c r="R97" s="9"/>
      <c r="S97" s="10"/>
      <c r="T97" s="8"/>
      <c r="U97" s="9">
        <v>152</v>
      </c>
      <c r="V97" s="10">
        <v>1137</v>
      </c>
      <c r="W97" s="8"/>
      <c r="X97" s="9"/>
      <c r="Y97" s="10"/>
      <c r="Z97" s="8">
        <f t="shared" si="19"/>
        <v>0</v>
      </c>
      <c r="AA97" s="9">
        <f t="shared" si="20"/>
        <v>275790</v>
      </c>
      <c r="AB97" s="10">
        <f>Y97+V97+S97+P97+M97+J97+G97+D97</f>
        <v>87326</v>
      </c>
      <c r="AC97" s="13">
        <f t="shared" si="22"/>
        <v>0</v>
      </c>
      <c r="AD97" s="14">
        <f t="shared" si="23"/>
        <v>275.79000000000002</v>
      </c>
      <c r="AE97" s="15">
        <f t="shared" si="24"/>
        <v>87.325999999999993</v>
      </c>
    </row>
    <row r="98" spans="1:31" x14ac:dyDescent="0.3">
      <c r="A98" s="39" t="s">
        <v>112</v>
      </c>
      <c r="B98" s="43">
        <v>0</v>
      </c>
      <c r="C98" s="36"/>
      <c r="D98" s="44"/>
      <c r="E98" s="43">
        <v>0</v>
      </c>
      <c r="F98" s="36"/>
      <c r="G98" s="44"/>
      <c r="H98" s="43">
        <v>0</v>
      </c>
      <c r="I98" s="36"/>
      <c r="J98" s="44"/>
      <c r="K98" s="43">
        <v>0</v>
      </c>
      <c r="L98" s="36"/>
      <c r="M98" s="44"/>
      <c r="N98" s="43"/>
      <c r="O98" s="36"/>
      <c r="P98" s="44"/>
      <c r="Q98" s="43"/>
      <c r="R98" s="36"/>
      <c r="S98" s="44">
        <v>133.91</v>
      </c>
      <c r="T98" s="43"/>
      <c r="U98" s="36">
        <v>110</v>
      </c>
      <c r="V98" s="44">
        <v>137</v>
      </c>
      <c r="W98" s="43"/>
      <c r="X98" s="36"/>
      <c r="Y98" s="44"/>
      <c r="Z98" s="43">
        <f t="shared" si="19"/>
        <v>0</v>
      </c>
      <c r="AA98" s="36">
        <f t="shared" si="20"/>
        <v>110</v>
      </c>
      <c r="AB98" s="44">
        <f t="shared" si="21"/>
        <v>270.90999999999997</v>
      </c>
      <c r="AC98" s="54">
        <f t="shared" si="22"/>
        <v>0</v>
      </c>
      <c r="AD98" s="55">
        <f t="shared" si="23"/>
        <v>0.11</v>
      </c>
      <c r="AE98" s="56">
        <f t="shared" si="24"/>
        <v>0.27090999999999998</v>
      </c>
    </row>
    <row r="99" spans="1:31" x14ac:dyDescent="0.3">
      <c r="A99" s="11" t="s">
        <v>113</v>
      </c>
      <c r="B99" s="3">
        <v>0</v>
      </c>
      <c r="C99" s="9"/>
      <c r="D99" s="10"/>
      <c r="E99" s="8">
        <v>0</v>
      </c>
      <c r="F99" s="9"/>
      <c r="G99" s="10">
        <v>588</v>
      </c>
      <c r="H99" s="8">
        <v>0</v>
      </c>
      <c r="I99" s="9"/>
      <c r="J99" s="10"/>
      <c r="K99" s="8">
        <v>0</v>
      </c>
      <c r="L99" s="9"/>
      <c r="M99" s="10"/>
      <c r="N99" s="8"/>
      <c r="O99" s="9"/>
      <c r="P99" s="10"/>
      <c r="Q99" s="8"/>
      <c r="R99" s="9"/>
      <c r="S99" s="10"/>
      <c r="T99" s="8"/>
      <c r="U99" s="9">
        <v>506</v>
      </c>
      <c r="V99" s="10"/>
      <c r="W99" s="8"/>
      <c r="X99" s="9"/>
      <c r="Y99" s="10"/>
      <c r="Z99" s="8">
        <f t="shared" si="19"/>
        <v>0</v>
      </c>
      <c r="AA99" s="9">
        <f t="shared" si="20"/>
        <v>506</v>
      </c>
      <c r="AB99" s="10">
        <f t="shared" si="21"/>
        <v>588</v>
      </c>
      <c r="AC99" s="13">
        <f t="shared" si="22"/>
        <v>0</v>
      </c>
      <c r="AD99" s="14">
        <f t="shared" si="23"/>
        <v>0.50600000000000001</v>
      </c>
      <c r="AE99" s="15">
        <f t="shared" si="24"/>
        <v>0.58799999999999997</v>
      </c>
    </row>
    <row r="100" spans="1:31" x14ac:dyDescent="0.3">
      <c r="A100" s="39" t="s">
        <v>114</v>
      </c>
      <c r="B100" s="43">
        <v>0</v>
      </c>
      <c r="C100" s="36"/>
      <c r="D100" s="44"/>
      <c r="E100" s="43">
        <v>0</v>
      </c>
      <c r="F100" s="36"/>
      <c r="G100" s="44">
        <v>11</v>
      </c>
      <c r="H100" s="43">
        <v>0</v>
      </c>
      <c r="I100" s="36"/>
      <c r="J100" s="44"/>
      <c r="K100" s="43">
        <v>0</v>
      </c>
      <c r="L100" s="36"/>
      <c r="M100" s="44"/>
      <c r="N100" s="43"/>
      <c r="O100" s="36"/>
      <c r="P100" s="44"/>
      <c r="Q100" s="43"/>
      <c r="R100" s="36"/>
      <c r="S100" s="44"/>
      <c r="T100" s="43"/>
      <c r="U100" s="36"/>
      <c r="V100" s="44">
        <v>6</v>
      </c>
      <c r="W100" s="43"/>
      <c r="X100" s="36"/>
      <c r="Y100" s="44"/>
      <c r="Z100" s="43">
        <f t="shared" si="19"/>
        <v>0</v>
      </c>
      <c r="AA100" s="36">
        <f t="shared" si="20"/>
        <v>0</v>
      </c>
      <c r="AB100" s="44">
        <f t="shared" si="21"/>
        <v>17</v>
      </c>
      <c r="AC100" s="54">
        <f t="shared" si="22"/>
        <v>0</v>
      </c>
      <c r="AD100" s="55">
        <f t="shared" si="23"/>
        <v>0</v>
      </c>
      <c r="AE100" s="56">
        <f t="shared" si="24"/>
        <v>1.7000000000000001E-2</v>
      </c>
    </row>
    <row r="101" spans="1:31" x14ac:dyDescent="0.3">
      <c r="A101" s="11" t="s">
        <v>115</v>
      </c>
      <c r="B101" s="3">
        <v>0</v>
      </c>
      <c r="C101" s="9"/>
      <c r="D101" s="10"/>
      <c r="E101" s="8">
        <v>0</v>
      </c>
      <c r="F101" s="9"/>
      <c r="G101" s="10">
        <v>484</v>
      </c>
      <c r="H101" s="8">
        <v>0</v>
      </c>
      <c r="I101" s="9">
        <v>329</v>
      </c>
      <c r="J101" s="10"/>
      <c r="K101" s="8">
        <v>0</v>
      </c>
      <c r="L101" s="9"/>
      <c r="M101" s="10"/>
      <c r="N101" s="8"/>
      <c r="O101" s="9"/>
      <c r="P101" s="10">
        <v>2171</v>
      </c>
      <c r="Q101" s="8"/>
      <c r="R101" s="9"/>
      <c r="S101" s="10">
        <v>55.87</v>
      </c>
      <c r="T101" s="8"/>
      <c r="U101" s="9"/>
      <c r="V101" s="10">
        <v>10646</v>
      </c>
      <c r="W101" s="8"/>
      <c r="X101" s="9"/>
      <c r="Y101" s="10"/>
      <c r="Z101" s="8">
        <f t="shared" si="19"/>
        <v>0</v>
      </c>
      <c r="AA101" s="9">
        <f t="shared" si="20"/>
        <v>329</v>
      </c>
      <c r="AB101" s="10">
        <f t="shared" si="21"/>
        <v>13356.87</v>
      </c>
      <c r="AC101" s="13">
        <f t="shared" si="22"/>
        <v>0</v>
      </c>
      <c r="AD101" s="14">
        <f t="shared" si="23"/>
        <v>0.32900000000000001</v>
      </c>
      <c r="AE101" s="15">
        <f t="shared" si="24"/>
        <v>13.356870000000001</v>
      </c>
    </row>
    <row r="102" spans="1:31" x14ac:dyDescent="0.3">
      <c r="A102" s="39" t="s">
        <v>116</v>
      </c>
      <c r="B102" s="43">
        <v>0</v>
      </c>
      <c r="C102" s="36"/>
      <c r="D102" s="44">
        <v>1</v>
      </c>
      <c r="E102" s="43">
        <v>0</v>
      </c>
      <c r="F102" s="36">
        <v>786</v>
      </c>
      <c r="G102" s="44">
        <v>1445</v>
      </c>
      <c r="H102" s="43">
        <v>0</v>
      </c>
      <c r="I102" s="36"/>
      <c r="J102" s="44"/>
      <c r="K102" s="43">
        <v>0</v>
      </c>
      <c r="L102" s="36"/>
      <c r="M102" s="44"/>
      <c r="N102" s="43"/>
      <c r="O102" s="36">
        <v>591</v>
      </c>
      <c r="P102" s="44">
        <v>51</v>
      </c>
      <c r="Q102" s="43"/>
      <c r="R102" s="36"/>
      <c r="S102" s="44"/>
      <c r="T102" s="43"/>
      <c r="U102" s="36">
        <v>8</v>
      </c>
      <c r="V102" s="44">
        <v>6143</v>
      </c>
      <c r="W102" s="43"/>
      <c r="X102" s="36"/>
      <c r="Y102" s="44"/>
      <c r="Z102" s="43">
        <f t="shared" si="19"/>
        <v>0</v>
      </c>
      <c r="AA102" s="36">
        <f t="shared" si="20"/>
        <v>1385</v>
      </c>
      <c r="AB102" s="44">
        <f t="shared" si="21"/>
        <v>7640</v>
      </c>
      <c r="AC102" s="54">
        <f t="shared" si="22"/>
        <v>0</v>
      </c>
      <c r="AD102" s="55">
        <f t="shared" si="23"/>
        <v>1.385</v>
      </c>
      <c r="AE102" s="56">
        <f t="shared" si="24"/>
        <v>7.64</v>
      </c>
    </row>
    <row r="103" spans="1:31" x14ac:dyDescent="0.3">
      <c r="A103" s="11" t="s">
        <v>7</v>
      </c>
      <c r="B103" s="3">
        <v>0</v>
      </c>
      <c r="C103" s="9"/>
      <c r="D103" s="10">
        <v>3988</v>
      </c>
      <c r="E103" s="8">
        <v>0</v>
      </c>
      <c r="F103" s="9"/>
      <c r="G103" s="10">
        <v>34069</v>
      </c>
      <c r="H103" s="8">
        <v>0</v>
      </c>
      <c r="I103" s="9"/>
      <c r="J103" s="10"/>
      <c r="K103" s="8">
        <v>0</v>
      </c>
      <c r="L103" s="9"/>
      <c r="M103" s="10"/>
      <c r="N103" s="8"/>
      <c r="O103" s="9"/>
      <c r="P103" s="10">
        <v>540052</v>
      </c>
      <c r="Q103" s="8"/>
      <c r="R103" s="9"/>
      <c r="S103" s="10"/>
      <c r="T103" s="8"/>
      <c r="U103" s="9"/>
      <c r="V103" s="10">
        <v>4318</v>
      </c>
      <c r="W103" s="8"/>
      <c r="X103" s="9"/>
      <c r="Y103" s="10"/>
      <c r="Z103" s="8">
        <f t="shared" si="19"/>
        <v>0</v>
      </c>
      <c r="AA103" s="9">
        <f t="shared" si="20"/>
        <v>0</v>
      </c>
      <c r="AB103" s="10">
        <f t="shared" si="21"/>
        <v>582427</v>
      </c>
      <c r="AC103" s="13">
        <f t="shared" si="22"/>
        <v>0</v>
      </c>
      <c r="AD103" s="14">
        <f t="shared" si="23"/>
        <v>0</v>
      </c>
      <c r="AE103" s="15">
        <f t="shared" si="24"/>
        <v>582.42700000000002</v>
      </c>
    </row>
    <row r="104" spans="1:31" x14ac:dyDescent="0.3">
      <c r="A104" s="39" t="s">
        <v>117</v>
      </c>
      <c r="B104" s="43">
        <v>0</v>
      </c>
      <c r="C104" s="36"/>
      <c r="D104" s="44"/>
      <c r="E104" s="43">
        <v>0</v>
      </c>
      <c r="F104" s="36"/>
      <c r="G104" s="44"/>
      <c r="H104" s="43">
        <v>0</v>
      </c>
      <c r="I104" s="36"/>
      <c r="J104" s="44"/>
      <c r="K104" s="43">
        <v>0</v>
      </c>
      <c r="L104" s="36"/>
      <c r="M104" s="44"/>
      <c r="N104" s="43"/>
      <c r="O104" s="36"/>
      <c r="P104" s="44">
        <v>869</v>
      </c>
      <c r="Q104" s="43"/>
      <c r="R104" s="36"/>
      <c r="S104" s="44"/>
      <c r="T104" s="43"/>
      <c r="U104" s="36"/>
      <c r="V104" s="44">
        <v>5</v>
      </c>
      <c r="W104" s="43"/>
      <c r="X104" s="36"/>
      <c r="Y104" s="44"/>
      <c r="Z104" s="43">
        <f t="shared" si="19"/>
        <v>0</v>
      </c>
      <c r="AA104" s="36">
        <f t="shared" si="20"/>
        <v>0</v>
      </c>
      <c r="AB104" s="44">
        <f t="shared" si="21"/>
        <v>874</v>
      </c>
      <c r="AC104" s="54">
        <f t="shared" si="22"/>
        <v>0</v>
      </c>
      <c r="AD104" s="55">
        <f t="shared" si="23"/>
        <v>0</v>
      </c>
      <c r="AE104" s="56">
        <f t="shared" si="24"/>
        <v>0.874</v>
      </c>
    </row>
    <row r="105" spans="1:31" x14ac:dyDescent="0.3">
      <c r="A105" s="11" t="s">
        <v>118</v>
      </c>
      <c r="B105" s="3">
        <v>0</v>
      </c>
      <c r="C105" s="9"/>
      <c r="D105" s="10">
        <v>4910</v>
      </c>
      <c r="E105" s="8">
        <v>0</v>
      </c>
      <c r="F105" s="9"/>
      <c r="G105" s="10">
        <v>2551</v>
      </c>
      <c r="H105" s="8">
        <v>0</v>
      </c>
      <c r="I105" s="9"/>
      <c r="J105" s="10"/>
      <c r="K105" s="8">
        <v>0</v>
      </c>
      <c r="L105" s="9"/>
      <c r="M105" s="10"/>
      <c r="N105" s="8"/>
      <c r="O105" s="9"/>
      <c r="P105" s="10">
        <v>230076</v>
      </c>
      <c r="Q105" s="8"/>
      <c r="R105" s="9">
        <v>0.32</v>
      </c>
      <c r="S105" s="10"/>
      <c r="T105" s="8"/>
      <c r="U105" s="9"/>
      <c r="V105" s="10">
        <v>13022</v>
      </c>
      <c r="W105" s="8"/>
      <c r="X105" s="9"/>
      <c r="Y105" s="10">
        <v>725</v>
      </c>
      <c r="Z105" s="8">
        <f t="shared" si="19"/>
        <v>0</v>
      </c>
      <c r="AA105" s="9">
        <f t="shared" si="20"/>
        <v>0.32</v>
      </c>
      <c r="AB105" s="10">
        <f>Y105+V105+S105+P105+M105+J105+G105+D105</f>
        <v>251284</v>
      </c>
      <c r="AC105" s="13">
        <f t="shared" si="22"/>
        <v>0</v>
      </c>
      <c r="AD105" s="14">
        <f t="shared" si="23"/>
        <v>3.2000000000000003E-4</v>
      </c>
      <c r="AE105" s="15">
        <f t="shared" si="24"/>
        <v>251.28399999999999</v>
      </c>
    </row>
    <row r="106" spans="1:31" x14ac:dyDescent="0.3">
      <c r="A106" s="38" t="s">
        <v>10</v>
      </c>
      <c r="B106" s="40">
        <f t="shared" ref="B106:Y106" si="26">SUM(B107:B130)</f>
        <v>0</v>
      </c>
      <c r="C106" s="41">
        <f t="shared" si="26"/>
        <v>10841</v>
      </c>
      <c r="D106" s="42">
        <f t="shared" si="26"/>
        <v>329</v>
      </c>
      <c r="E106" s="40">
        <f t="shared" si="26"/>
        <v>0</v>
      </c>
      <c r="F106" s="41">
        <f t="shared" si="26"/>
        <v>730</v>
      </c>
      <c r="G106" s="42">
        <f t="shared" si="26"/>
        <v>1333</v>
      </c>
      <c r="H106" s="40">
        <f t="shared" si="26"/>
        <v>0</v>
      </c>
      <c r="I106" s="41">
        <f t="shared" si="26"/>
        <v>483</v>
      </c>
      <c r="J106" s="42">
        <f t="shared" si="26"/>
        <v>11</v>
      </c>
      <c r="K106" s="40">
        <f t="shared" si="26"/>
        <v>0</v>
      </c>
      <c r="L106" s="41">
        <f t="shared" si="26"/>
        <v>159</v>
      </c>
      <c r="M106" s="42">
        <f t="shared" si="26"/>
        <v>1</v>
      </c>
      <c r="N106" s="40">
        <f t="shared" si="26"/>
        <v>7129</v>
      </c>
      <c r="O106" s="41">
        <f t="shared" si="26"/>
        <v>244866</v>
      </c>
      <c r="P106" s="42">
        <f t="shared" si="26"/>
        <v>19757</v>
      </c>
      <c r="Q106" s="40">
        <f t="shared" si="26"/>
        <v>0</v>
      </c>
      <c r="R106" s="41">
        <f t="shared" si="26"/>
        <v>3563.11</v>
      </c>
      <c r="S106" s="42">
        <f t="shared" si="26"/>
        <v>495.66</v>
      </c>
      <c r="T106" s="40">
        <f t="shared" si="26"/>
        <v>0</v>
      </c>
      <c r="U106" s="41">
        <f t="shared" si="26"/>
        <v>4021.88</v>
      </c>
      <c r="V106" s="42">
        <f t="shared" si="26"/>
        <v>23796</v>
      </c>
      <c r="W106" s="40">
        <f t="shared" si="26"/>
        <v>8007</v>
      </c>
      <c r="X106" s="41">
        <f t="shared" si="26"/>
        <v>484681</v>
      </c>
      <c r="Y106" s="42">
        <f t="shared" si="26"/>
        <v>124750</v>
      </c>
      <c r="Z106" s="40">
        <f t="shared" si="19"/>
        <v>15136</v>
      </c>
      <c r="AA106" s="41">
        <f t="shared" si="20"/>
        <v>749344.99</v>
      </c>
      <c r="AB106" s="42">
        <f t="shared" si="21"/>
        <v>170472.66</v>
      </c>
      <c r="AC106" s="51">
        <f t="shared" si="22"/>
        <v>15.135999999999999</v>
      </c>
      <c r="AD106" s="52">
        <f t="shared" si="23"/>
        <v>749.34498999999994</v>
      </c>
      <c r="AE106" s="53">
        <f t="shared" si="24"/>
        <v>170.47265999999999</v>
      </c>
    </row>
    <row r="107" spans="1:31" x14ac:dyDescent="0.3">
      <c r="A107" s="11" t="s">
        <v>119</v>
      </c>
      <c r="B107" s="3">
        <v>0</v>
      </c>
      <c r="C107" s="1"/>
      <c r="D107" s="4"/>
      <c r="E107" s="3">
        <v>0</v>
      </c>
      <c r="F107" s="1">
        <v>635</v>
      </c>
      <c r="G107" s="4"/>
      <c r="H107" s="3">
        <v>0</v>
      </c>
      <c r="I107" s="1"/>
      <c r="J107" s="4"/>
      <c r="K107" s="3">
        <v>0</v>
      </c>
      <c r="L107" s="1"/>
      <c r="M107" s="4"/>
      <c r="N107" s="3"/>
      <c r="O107" s="1">
        <v>29452</v>
      </c>
      <c r="P107" s="4"/>
      <c r="Q107" s="3"/>
      <c r="R107" s="1"/>
      <c r="S107" s="4"/>
      <c r="T107" s="3"/>
      <c r="U107" s="1"/>
      <c r="V107" s="4"/>
      <c r="W107" s="3"/>
      <c r="X107" s="1">
        <v>23</v>
      </c>
      <c r="Y107" s="4"/>
      <c r="Z107" s="3">
        <f t="shared" si="19"/>
        <v>0</v>
      </c>
      <c r="AA107" s="1">
        <f t="shared" si="20"/>
        <v>30110</v>
      </c>
      <c r="AB107" s="4">
        <f t="shared" si="21"/>
        <v>0</v>
      </c>
      <c r="AC107" s="13">
        <f t="shared" si="22"/>
        <v>0</v>
      </c>
      <c r="AD107" s="14">
        <f t="shared" si="23"/>
        <v>30.11</v>
      </c>
      <c r="AE107" s="15">
        <f t="shared" si="24"/>
        <v>0</v>
      </c>
    </row>
    <row r="108" spans="1:31" x14ac:dyDescent="0.3">
      <c r="A108" s="39" t="s">
        <v>120</v>
      </c>
      <c r="B108" s="43">
        <v>0</v>
      </c>
      <c r="C108" s="36">
        <v>182</v>
      </c>
      <c r="D108" s="44"/>
      <c r="E108" s="43">
        <v>0</v>
      </c>
      <c r="F108" s="36"/>
      <c r="G108" s="44"/>
      <c r="H108" s="43">
        <v>0</v>
      </c>
      <c r="I108" s="36"/>
      <c r="J108" s="44"/>
      <c r="K108" s="43">
        <v>0</v>
      </c>
      <c r="L108" s="36"/>
      <c r="M108" s="44">
        <v>1</v>
      </c>
      <c r="N108" s="43"/>
      <c r="O108" s="36"/>
      <c r="P108" s="44"/>
      <c r="Q108" s="43"/>
      <c r="R108" s="36"/>
      <c r="S108" s="44"/>
      <c r="T108" s="43"/>
      <c r="U108" s="36">
        <v>15</v>
      </c>
      <c r="V108" s="44">
        <v>6</v>
      </c>
      <c r="W108" s="43"/>
      <c r="X108" s="36">
        <v>1553</v>
      </c>
      <c r="Y108" s="44"/>
      <c r="Z108" s="43">
        <f t="shared" si="19"/>
        <v>0</v>
      </c>
      <c r="AA108" s="36">
        <f t="shared" si="20"/>
        <v>1750</v>
      </c>
      <c r="AB108" s="44">
        <f t="shared" si="21"/>
        <v>7</v>
      </c>
      <c r="AC108" s="54">
        <f t="shared" si="22"/>
        <v>0</v>
      </c>
      <c r="AD108" s="55">
        <f t="shared" si="23"/>
        <v>1.75</v>
      </c>
      <c r="AE108" s="56">
        <f t="shared" si="24"/>
        <v>7.0000000000000001E-3</v>
      </c>
    </row>
    <row r="109" spans="1:31" x14ac:dyDescent="0.3">
      <c r="A109" s="11" t="s">
        <v>121</v>
      </c>
      <c r="B109" s="8">
        <v>0</v>
      </c>
      <c r="C109" s="9"/>
      <c r="D109" s="10"/>
      <c r="E109" s="8">
        <v>0</v>
      </c>
      <c r="F109" s="9"/>
      <c r="G109" s="10">
        <v>2</v>
      </c>
      <c r="H109" s="8">
        <v>0</v>
      </c>
      <c r="I109" s="9">
        <v>86</v>
      </c>
      <c r="J109" s="10"/>
      <c r="K109" s="8">
        <v>0</v>
      </c>
      <c r="L109" s="9"/>
      <c r="M109" s="10"/>
      <c r="N109" s="8"/>
      <c r="O109" s="9">
        <v>16069</v>
      </c>
      <c r="P109" s="10">
        <v>9989</v>
      </c>
      <c r="Q109" s="8"/>
      <c r="R109" s="9">
        <v>5</v>
      </c>
      <c r="S109" s="10"/>
      <c r="T109" s="8"/>
      <c r="U109" s="9">
        <v>1896</v>
      </c>
      <c r="V109" s="10">
        <v>4751</v>
      </c>
      <c r="W109" s="8"/>
      <c r="X109" s="9">
        <v>38627</v>
      </c>
      <c r="Y109" s="10"/>
      <c r="Z109" s="8">
        <f t="shared" si="19"/>
        <v>0</v>
      </c>
      <c r="AA109" s="9">
        <f t="shared" si="20"/>
        <v>56683</v>
      </c>
      <c r="AB109" s="10">
        <f t="shared" si="21"/>
        <v>14742</v>
      </c>
      <c r="AC109" s="13">
        <f t="shared" si="22"/>
        <v>0</v>
      </c>
      <c r="AD109" s="14">
        <f t="shared" si="23"/>
        <v>56.683</v>
      </c>
      <c r="AE109" s="15">
        <f t="shared" si="24"/>
        <v>14.742000000000001</v>
      </c>
    </row>
    <row r="110" spans="1:31" x14ac:dyDescent="0.3">
      <c r="A110" s="39" t="s">
        <v>2</v>
      </c>
      <c r="B110" s="43">
        <v>0</v>
      </c>
      <c r="C110" s="36">
        <v>10659</v>
      </c>
      <c r="D110" s="44"/>
      <c r="E110" s="43">
        <v>0</v>
      </c>
      <c r="F110" s="36">
        <v>78</v>
      </c>
      <c r="G110" s="44">
        <v>122</v>
      </c>
      <c r="H110" s="43">
        <v>0</v>
      </c>
      <c r="I110" s="36">
        <v>27</v>
      </c>
      <c r="J110" s="44"/>
      <c r="K110" s="43">
        <v>0</v>
      </c>
      <c r="L110" s="36"/>
      <c r="M110" s="44"/>
      <c r="N110" s="43"/>
      <c r="O110" s="36">
        <v>3801</v>
      </c>
      <c r="P110" s="44">
        <v>1517</v>
      </c>
      <c r="Q110" s="43"/>
      <c r="R110" s="36"/>
      <c r="S110" s="44"/>
      <c r="T110" s="43"/>
      <c r="U110" s="36">
        <v>3</v>
      </c>
      <c r="V110" s="44">
        <v>961</v>
      </c>
      <c r="W110" s="43">
        <v>295</v>
      </c>
      <c r="X110" s="36">
        <v>176598</v>
      </c>
      <c r="Y110" s="44">
        <v>35283</v>
      </c>
      <c r="Z110" s="43">
        <f t="shared" si="19"/>
        <v>295</v>
      </c>
      <c r="AA110" s="36">
        <f t="shared" si="20"/>
        <v>191166</v>
      </c>
      <c r="AB110" s="44">
        <f t="shared" si="21"/>
        <v>37883</v>
      </c>
      <c r="AC110" s="54">
        <f t="shared" si="22"/>
        <v>0.29499999999999998</v>
      </c>
      <c r="AD110" s="55">
        <f t="shared" si="23"/>
        <v>191.166</v>
      </c>
      <c r="AE110" s="56">
        <f t="shared" si="24"/>
        <v>37.883000000000003</v>
      </c>
    </row>
    <row r="111" spans="1:31" x14ac:dyDescent="0.3">
      <c r="A111" s="11" t="s">
        <v>122</v>
      </c>
      <c r="B111" s="8"/>
      <c r="C111" s="9"/>
      <c r="D111" s="10"/>
      <c r="E111" s="8"/>
      <c r="F111" s="9"/>
      <c r="G111" s="10"/>
      <c r="H111" s="8"/>
      <c r="I111" s="9"/>
      <c r="J111" s="10"/>
      <c r="K111" s="8"/>
      <c r="L111" s="9"/>
      <c r="M111" s="10"/>
      <c r="N111" s="8"/>
      <c r="O111" s="9">
        <v>5164</v>
      </c>
      <c r="P111" s="10">
        <v>2839</v>
      </c>
      <c r="Q111" s="8"/>
      <c r="R111" s="9">
        <v>1</v>
      </c>
      <c r="S111" s="10"/>
      <c r="T111" s="8"/>
      <c r="U111" s="9">
        <v>96</v>
      </c>
      <c r="V111" s="10">
        <v>104</v>
      </c>
      <c r="W111" s="8"/>
      <c r="X111" s="9">
        <v>4622</v>
      </c>
      <c r="Y111" s="10">
        <v>142</v>
      </c>
      <c r="Z111" s="8">
        <f t="shared" si="19"/>
        <v>0</v>
      </c>
      <c r="AA111" s="9">
        <f t="shared" si="20"/>
        <v>9883</v>
      </c>
      <c r="AB111" s="10">
        <f t="shared" si="21"/>
        <v>3085</v>
      </c>
      <c r="AC111" s="13">
        <f t="shared" si="22"/>
        <v>0</v>
      </c>
      <c r="AD111" s="14">
        <f t="shared" si="23"/>
        <v>9.8829999999999991</v>
      </c>
      <c r="AE111" s="15">
        <f t="shared" si="24"/>
        <v>3.085</v>
      </c>
    </row>
    <row r="112" spans="1:31" x14ac:dyDescent="0.3">
      <c r="A112" s="39" t="s">
        <v>123</v>
      </c>
      <c r="B112" s="43">
        <v>0</v>
      </c>
      <c r="C112" s="36"/>
      <c r="D112" s="44"/>
      <c r="E112" s="43">
        <v>0</v>
      </c>
      <c r="F112" s="36"/>
      <c r="G112" s="44"/>
      <c r="H112" s="43">
        <v>0</v>
      </c>
      <c r="I112" s="36"/>
      <c r="J112" s="44"/>
      <c r="K112" s="43">
        <v>0</v>
      </c>
      <c r="L112" s="36">
        <v>16</v>
      </c>
      <c r="M112" s="44"/>
      <c r="N112" s="43">
        <v>5123</v>
      </c>
      <c r="O112" s="36">
        <v>1006</v>
      </c>
      <c r="P112" s="44"/>
      <c r="Q112" s="43"/>
      <c r="R112" s="36">
        <v>573.89</v>
      </c>
      <c r="S112" s="44"/>
      <c r="T112" s="43"/>
      <c r="U112" s="36">
        <v>30</v>
      </c>
      <c r="V112" s="44">
        <v>15</v>
      </c>
      <c r="W112" s="43">
        <v>4791</v>
      </c>
      <c r="X112" s="36">
        <v>9383</v>
      </c>
      <c r="Y112" s="44"/>
      <c r="Z112" s="43">
        <f t="shared" si="19"/>
        <v>9914</v>
      </c>
      <c r="AA112" s="36">
        <f t="shared" si="20"/>
        <v>11008.89</v>
      </c>
      <c r="AB112" s="44">
        <f t="shared" si="21"/>
        <v>15</v>
      </c>
      <c r="AC112" s="54">
        <f t="shared" si="22"/>
        <v>9.9139999999999997</v>
      </c>
      <c r="AD112" s="55">
        <f t="shared" si="23"/>
        <v>11.008889999999999</v>
      </c>
      <c r="AE112" s="56">
        <f t="shared" si="24"/>
        <v>1.4999999999999999E-2</v>
      </c>
    </row>
    <row r="113" spans="1:31" x14ac:dyDescent="0.3">
      <c r="A113" s="11" t="s">
        <v>124</v>
      </c>
      <c r="B113" s="8">
        <v>0</v>
      </c>
      <c r="C113" s="9"/>
      <c r="D113" s="10"/>
      <c r="E113" s="8">
        <v>0</v>
      </c>
      <c r="F113" s="9">
        <v>17</v>
      </c>
      <c r="G113" s="10"/>
      <c r="H113" s="8">
        <v>0</v>
      </c>
      <c r="I113" s="9"/>
      <c r="J113" s="10"/>
      <c r="K113" s="8">
        <v>0</v>
      </c>
      <c r="L113" s="9">
        <v>119</v>
      </c>
      <c r="M113" s="10"/>
      <c r="N113" s="8"/>
      <c r="O113" s="9"/>
      <c r="P113" s="10"/>
      <c r="Q113" s="8"/>
      <c r="R113" s="9"/>
      <c r="S113" s="10"/>
      <c r="T113" s="8"/>
      <c r="U113" s="9"/>
      <c r="V113" s="10"/>
      <c r="W113" s="8"/>
      <c r="X113" s="9"/>
      <c r="Y113" s="10"/>
      <c r="Z113" s="8">
        <f t="shared" si="19"/>
        <v>0</v>
      </c>
      <c r="AA113" s="9">
        <f t="shared" si="20"/>
        <v>136</v>
      </c>
      <c r="AB113" s="10">
        <f t="shared" si="21"/>
        <v>0</v>
      </c>
      <c r="AC113" s="13">
        <f t="shared" si="22"/>
        <v>0</v>
      </c>
      <c r="AD113" s="14">
        <f t="shared" si="23"/>
        <v>0.13600000000000001</v>
      </c>
      <c r="AE113" s="15">
        <f t="shared" si="24"/>
        <v>0</v>
      </c>
    </row>
    <row r="114" spans="1:31" x14ac:dyDescent="0.3">
      <c r="A114" s="39" t="s">
        <v>125</v>
      </c>
      <c r="B114" s="43">
        <v>0</v>
      </c>
      <c r="C114" s="36"/>
      <c r="D114" s="44"/>
      <c r="E114" s="43">
        <v>0</v>
      </c>
      <c r="F114" s="36"/>
      <c r="G114" s="44"/>
      <c r="H114" s="43">
        <v>0</v>
      </c>
      <c r="I114" s="36"/>
      <c r="J114" s="44"/>
      <c r="K114" s="43">
        <v>0</v>
      </c>
      <c r="L114" s="36"/>
      <c r="M114" s="44"/>
      <c r="N114" s="43"/>
      <c r="O114" s="36">
        <v>4701</v>
      </c>
      <c r="P114" s="44"/>
      <c r="Q114" s="43"/>
      <c r="R114" s="36">
        <v>15</v>
      </c>
      <c r="S114" s="44"/>
      <c r="T114" s="43"/>
      <c r="U114" s="36"/>
      <c r="V114" s="44"/>
      <c r="W114" s="43"/>
      <c r="X114" s="36">
        <v>14065</v>
      </c>
      <c r="Y114" s="44"/>
      <c r="Z114" s="43">
        <f t="shared" si="19"/>
        <v>0</v>
      </c>
      <c r="AA114" s="36">
        <f t="shared" si="20"/>
        <v>18781</v>
      </c>
      <c r="AB114" s="44">
        <f t="shared" si="21"/>
        <v>0</v>
      </c>
      <c r="AC114" s="54">
        <f t="shared" si="22"/>
        <v>0</v>
      </c>
      <c r="AD114" s="55">
        <f t="shared" si="23"/>
        <v>18.780999999999999</v>
      </c>
      <c r="AE114" s="56">
        <f t="shared" si="24"/>
        <v>0</v>
      </c>
    </row>
    <row r="115" spans="1:31" x14ac:dyDescent="0.3">
      <c r="A115" s="11" t="s">
        <v>126</v>
      </c>
      <c r="B115" s="8"/>
      <c r="C115" s="9"/>
      <c r="D115" s="10"/>
      <c r="E115" s="8"/>
      <c r="F115" s="9"/>
      <c r="G115" s="10"/>
      <c r="H115" s="8"/>
      <c r="I115" s="9"/>
      <c r="J115" s="10"/>
      <c r="K115" s="8"/>
      <c r="L115" s="9"/>
      <c r="M115" s="10"/>
      <c r="N115" s="8"/>
      <c r="O115" s="9">
        <v>88</v>
      </c>
      <c r="P115" s="10">
        <v>2525</v>
      </c>
      <c r="Q115" s="8"/>
      <c r="R115" s="9">
        <v>65.22</v>
      </c>
      <c r="S115" s="10"/>
      <c r="T115" s="8"/>
      <c r="U115" s="9"/>
      <c r="V115" s="10">
        <v>11</v>
      </c>
      <c r="W115" s="8"/>
      <c r="X115" s="9">
        <v>56</v>
      </c>
      <c r="Y115" s="10">
        <v>748</v>
      </c>
      <c r="Z115" s="8">
        <f t="shared" si="19"/>
        <v>0</v>
      </c>
      <c r="AA115" s="9">
        <f t="shared" si="20"/>
        <v>209.22</v>
      </c>
      <c r="AB115" s="10">
        <f t="shared" si="21"/>
        <v>3284</v>
      </c>
      <c r="AC115" s="13">
        <f t="shared" si="22"/>
        <v>0</v>
      </c>
      <c r="AD115" s="14">
        <f t="shared" si="23"/>
        <v>0.20921999999999999</v>
      </c>
      <c r="AE115" s="15">
        <f t="shared" si="24"/>
        <v>3.2839999999999998</v>
      </c>
    </row>
    <row r="116" spans="1:31" x14ac:dyDescent="0.3">
      <c r="A116" s="39" t="s">
        <v>127</v>
      </c>
      <c r="B116" s="43"/>
      <c r="C116" s="36"/>
      <c r="D116" s="44"/>
      <c r="E116" s="43"/>
      <c r="F116" s="36"/>
      <c r="G116" s="44"/>
      <c r="H116" s="43"/>
      <c r="I116" s="36"/>
      <c r="J116" s="44"/>
      <c r="K116" s="43"/>
      <c r="L116" s="36"/>
      <c r="M116" s="44"/>
      <c r="N116" s="43"/>
      <c r="O116" s="36"/>
      <c r="P116" s="44"/>
      <c r="Q116" s="43"/>
      <c r="R116" s="36"/>
      <c r="S116" s="44"/>
      <c r="T116" s="43"/>
      <c r="U116" s="36"/>
      <c r="V116" s="44">
        <v>3</v>
      </c>
      <c r="W116" s="43"/>
      <c r="X116" s="36"/>
      <c r="Y116" s="44"/>
      <c r="Z116" s="43">
        <f t="shared" si="19"/>
        <v>0</v>
      </c>
      <c r="AA116" s="36">
        <f t="shared" si="20"/>
        <v>0</v>
      </c>
      <c r="AB116" s="44">
        <f t="shared" si="21"/>
        <v>3</v>
      </c>
      <c r="AC116" s="54">
        <f t="shared" si="22"/>
        <v>0</v>
      </c>
      <c r="AD116" s="55">
        <f t="shared" si="23"/>
        <v>0</v>
      </c>
      <c r="AE116" s="56">
        <f t="shared" si="24"/>
        <v>3.0000000000000001E-3</v>
      </c>
    </row>
    <row r="117" spans="1:31" x14ac:dyDescent="0.3">
      <c r="A117" s="11" t="s">
        <v>128</v>
      </c>
      <c r="B117" s="8">
        <v>0</v>
      </c>
      <c r="C117" s="9"/>
      <c r="D117" s="10"/>
      <c r="E117" s="8">
        <v>0</v>
      </c>
      <c r="F117" s="9"/>
      <c r="G117" s="10"/>
      <c r="H117" s="8">
        <v>0</v>
      </c>
      <c r="I117" s="9"/>
      <c r="J117" s="10"/>
      <c r="K117" s="8">
        <v>0</v>
      </c>
      <c r="L117" s="9"/>
      <c r="M117" s="10"/>
      <c r="N117" s="8"/>
      <c r="O117" s="9"/>
      <c r="P117" s="10"/>
      <c r="Q117" s="8"/>
      <c r="R117" s="9"/>
      <c r="S117" s="10"/>
      <c r="T117" s="8"/>
      <c r="U117" s="9"/>
      <c r="V117" s="10"/>
      <c r="W117" s="8"/>
      <c r="X117" s="9">
        <v>115</v>
      </c>
      <c r="Y117" s="10"/>
      <c r="Z117" s="8">
        <f t="shared" si="19"/>
        <v>0</v>
      </c>
      <c r="AA117" s="9">
        <f t="shared" si="20"/>
        <v>115</v>
      </c>
      <c r="AB117" s="10">
        <f t="shared" si="21"/>
        <v>0</v>
      </c>
      <c r="AC117" s="13">
        <f t="shared" si="22"/>
        <v>0</v>
      </c>
      <c r="AD117" s="14">
        <f t="shared" si="23"/>
        <v>0.115</v>
      </c>
      <c r="AE117" s="15">
        <f t="shared" si="24"/>
        <v>0</v>
      </c>
    </row>
    <row r="118" spans="1:31" x14ac:dyDescent="0.3">
      <c r="A118" s="39" t="s">
        <v>129</v>
      </c>
      <c r="B118" s="43">
        <v>0</v>
      </c>
      <c r="C118" s="36"/>
      <c r="D118" s="44"/>
      <c r="E118" s="43">
        <v>0</v>
      </c>
      <c r="F118" s="36"/>
      <c r="G118" s="44"/>
      <c r="H118" s="43">
        <v>0</v>
      </c>
      <c r="I118" s="36"/>
      <c r="J118" s="44"/>
      <c r="K118" s="43">
        <v>0</v>
      </c>
      <c r="L118" s="36"/>
      <c r="M118" s="44"/>
      <c r="N118" s="43">
        <v>904</v>
      </c>
      <c r="O118" s="36"/>
      <c r="P118" s="44"/>
      <c r="Q118" s="43"/>
      <c r="R118" s="36"/>
      <c r="S118" s="44"/>
      <c r="T118" s="43"/>
      <c r="U118" s="36"/>
      <c r="V118" s="44"/>
      <c r="W118" s="43">
        <v>2921</v>
      </c>
      <c r="X118" s="36">
        <v>6684</v>
      </c>
      <c r="Y118" s="44"/>
      <c r="Z118" s="43">
        <f t="shared" si="19"/>
        <v>3825</v>
      </c>
      <c r="AA118" s="36">
        <f t="shared" si="20"/>
        <v>6684</v>
      </c>
      <c r="AB118" s="44">
        <f t="shared" si="21"/>
        <v>0</v>
      </c>
      <c r="AC118" s="54">
        <f t="shared" si="22"/>
        <v>3.8250000000000002</v>
      </c>
      <c r="AD118" s="55">
        <f t="shared" si="23"/>
        <v>6.6840000000000002</v>
      </c>
      <c r="AE118" s="56">
        <f t="shared" si="24"/>
        <v>0</v>
      </c>
    </row>
    <row r="119" spans="1:31" x14ac:dyDescent="0.3">
      <c r="A119" s="11" t="s">
        <v>130</v>
      </c>
      <c r="B119" s="8">
        <v>0</v>
      </c>
      <c r="C119" s="9"/>
      <c r="D119" s="10"/>
      <c r="E119" s="8">
        <v>0</v>
      </c>
      <c r="F119" s="9"/>
      <c r="G119" s="10"/>
      <c r="H119" s="8">
        <v>0</v>
      </c>
      <c r="I119" s="9"/>
      <c r="J119" s="10"/>
      <c r="K119" s="8">
        <v>0</v>
      </c>
      <c r="L119" s="9"/>
      <c r="M119" s="10"/>
      <c r="N119" s="8"/>
      <c r="O119" s="9"/>
      <c r="P119" s="10"/>
      <c r="Q119" s="8"/>
      <c r="R119" s="9"/>
      <c r="S119" s="10"/>
      <c r="T119" s="8"/>
      <c r="U119" s="9"/>
      <c r="V119" s="10"/>
      <c r="W119" s="8"/>
      <c r="X119" s="9">
        <v>1711</v>
      </c>
      <c r="Y119" s="10"/>
      <c r="Z119" s="8">
        <f t="shared" si="19"/>
        <v>0</v>
      </c>
      <c r="AA119" s="9">
        <f t="shared" si="20"/>
        <v>1711</v>
      </c>
      <c r="AB119" s="10">
        <f t="shared" si="21"/>
        <v>0</v>
      </c>
      <c r="AC119" s="13">
        <f t="shared" si="22"/>
        <v>0</v>
      </c>
      <c r="AD119" s="14">
        <f t="shared" si="23"/>
        <v>1.7110000000000001</v>
      </c>
      <c r="AE119" s="15">
        <f t="shared" si="24"/>
        <v>0</v>
      </c>
    </row>
    <row r="120" spans="1:31" x14ac:dyDescent="0.3">
      <c r="A120" s="39" t="s">
        <v>131</v>
      </c>
      <c r="B120" s="43">
        <v>0</v>
      </c>
      <c r="C120" s="36"/>
      <c r="D120" s="44"/>
      <c r="E120" s="43">
        <v>0</v>
      </c>
      <c r="F120" s="36"/>
      <c r="G120" s="44"/>
      <c r="H120" s="43">
        <v>0</v>
      </c>
      <c r="I120" s="36">
        <v>103</v>
      </c>
      <c r="J120" s="44"/>
      <c r="K120" s="43">
        <v>0</v>
      </c>
      <c r="L120" s="36">
        <v>24</v>
      </c>
      <c r="M120" s="44"/>
      <c r="N120" s="43"/>
      <c r="O120" s="36">
        <v>3050</v>
      </c>
      <c r="P120" s="44"/>
      <c r="Q120" s="43"/>
      <c r="R120" s="36">
        <v>125</v>
      </c>
      <c r="S120" s="44"/>
      <c r="T120" s="43"/>
      <c r="U120" s="36">
        <v>1275</v>
      </c>
      <c r="V120" s="44">
        <v>496</v>
      </c>
      <c r="W120" s="43"/>
      <c r="X120" s="36">
        <v>79929</v>
      </c>
      <c r="Y120" s="44">
        <v>11806</v>
      </c>
      <c r="Z120" s="43">
        <f t="shared" si="19"/>
        <v>0</v>
      </c>
      <c r="AA120" s="36">
        <f t="shared" si="20"/>
        <v>84506</v>
      </c>
      <c r="AB120" s="44">
        <f t="shared" si="21"/>
        <v>12302</v>
      </c>
      <c r="AC120" s="54">
        <f t="shared" si="22"/>
        <v>0</v>
      </c>
      <c r="AD120" s="55">
        <f t="shared" si="23"/>
        <v>84.506</v>
      </c>
      <c r="AE120" s="56">
        <f t="shared" si="24"/>
        <v>12.302</v>
      </c>
    </row>
    <row r="121" spans="1:31" x14ac:dyDescent="0.3">
      <c r="A121" s="11" t="s">
        <v>132</v>
      </c>
      <c r="B121" s="8">
        <v>0</v>
      </c>
      <c r="C121" s="9"/>
      <c r="D121" s="10"/>
      <c r="E121" s="8">
        <v>0</v>
      </c>
      <c r="F121" s="9"/>
      <c r="G121" s="10"/>
      <c r="H121" s="8">
        <v>0</v>
      </c>
      <c r="I121" s="9"/>
      <c r="J121" s="10"/>
      <c r="K121" s="8">
        <v>0</v>
      </c>
      <c r="L121" s="9"/>
      <c r="M121" s="10"/>
      <c r="N121" s="8"/>
      <c r="O121" s="9">
        <v>1305</v>
      </c>
      <c r="P121" s="10"/>
      <c r="Q121" s="8"/>
      <c r="R121" s="9"/>
      <c r="S121" s="10"/>
      <c r="T121" s="8"/>
      <c r="U121" s="9"/>
      <c r="V121" s="10"/>
      <c r="W121" s="8"/>
      <c r="X121" s="9">
        <v>6150</v>
      </c>
      <c r="Y121" s="10"/>
      <c r="Z121" s="8">
        <f t="shared" si="19"/>
        <v>0</v>
      </c>
      <c r="AA121" s="9">
        <f t="shared" si="20"/>
        <v>7455</v>
      </c>
      <c r="AB121" s="10">
        <f t="shared" si="21"/>
        <v>0</v>
      </c>
      <c r="AC121" s="13">
        <f t="shared" si="22"/>
        <v>0</v>
      </c>
      <c r="AD121" s="14">
        <f t="shared" si="23"/>
        <v>7.4550000000000001</v>
      </c>
      <c r="AE121" s="15">
        <f t="shared" si="24"/>
        <v>0</v>
      </c>
    </row>
    <row r="122" spans="1:31" x14ac:dyDescent="0.3">
      <c r="A122" s="39" t="s">
        <v>133</v>
      </c>
      <c r="B122" s="43"/>
      <c r="C122" s="36"/>
      <c r="D122" s="44"/>
      <c r="E122" s="43"/>
      <c r="F122" s="36"/>
      <c r="G122" s="44"/>
      <c r="H122" s="43"/>
      <c r="I122" s="36"/>
      <c r="J122" s="44"/>
      <c r="K122" s="43"/>
      <c r="L122" s="36"/>
      <c r="M122" s="44"/>
      <c r="N122" s="43"/>
      <c r="O122" s="36"/>
      <c r="P122" s="44">
        <v>2876</v>
      </c>
      <c r="Q122" s="43"/>
      <c r="R122" s="36"/>
      <c r="S122" s="44"/>
      <c r="T122" s="43"/>
      <c r="U122" s="36"/>
      <c r="V122" s="44">
        <v>228</v>
      </c>
      <c r="W122" s="43"/>
      <c r="X122" s="36"/>
      <c r="Y122" s="44"/>
      <c r="Z122" s="43">
        <f t="shared" si="19"/>
        <v>0</v>
      </c>
      <c r="AA122" s="36">
        <f t="shared" si="20"/>
        <v>0</v>
      </c>
      <c r="AB122" s="44">
        <f t="shared" si="21"/>
        <v>3104</v>
      </c>
      <c r="AC122" s="54">
        <f t="shared" si="22"/>
        <v>0</v>
      </c>
      <c r="AD122" s="55">
        <f t="shared" si="23"/>
        <v>0</v>
      </c>
      <c r="AE122" s="56">
        <f t="shared" si="24"/>
        <v>3.1040000000000001</v>
      </c>
    </row>
    <row r="123" spans="1:31" x14ac:dyDescent="0.3">
      <c r="A123" s="11" t="s">
        <v>134</v>
      </c>
      <c r="B123" s="8">
        <v>0</v>
      </c>
      <c r="C123" s="9"/>
      <c r="D123" s="10"/>
      <c r="E123" s="8">
        <v>0</v>
      </c>
      <c r="F123" s="9"/>
      <c r="G123" s="10"/>
      <c r="H123" s="8">
        <v>0</v>
      </c>
      <c r="I123" s="9"/>
      <c r="J123" s="10"/>
      <c r="K123" s="8">
        <v>0</v>
      </c>
      <c r="L123" s="9"/>
      <c r="M123" s="10"/>
      <c r="N123" s="8"/>
      <c r="O123" s="9"/>
      <c r="P123" s="10"/>
      <c r="Q123" s="8"/>
      <c r="R123" s="9"/>
      <c r="S123" s="10"/>
      <c r="T123" s="8"/>
      <c r="U123" s="9"/>
      <c r="V123" s="10"/>
      <c r="W123" s="8"/>
      <c r="X123" s="9"/>
      <c r="Y123" s="10"/>
      <c r="Z123" s="8">
        <f t="shared" si="19"/>
        <v>0</v>
      </c>
      <c r="AA123" s="9">
        <f t="shared" si="20"/>
        <v>0</v>
      </c>
      <c r="AB123" s="10">
        <f t="shared" si="21"/>
        <v>0</v>
      </c>
      <c r="AC123" s="13">
        <f t="shared" si="22"/>
        <v>0</v>
      </c>
      <c r="AD123" s="14">
        <f t="shared" si="23"/>
        <v>0</v>
      </c>
      <c r="AE123" s="15">
        <f t="shared" si="24"/>
        <v>0</v>
      </c>
    </row>
    <row r="124" spans="1:31" x14ac:dyDescent="0.3">
      <c r="A124" s="39" t="s">
        <v>135</v>
      </c>
      <c r="B124" s="43">
        <v>0</v>
      </c>
      <c r="C124" s="36"/>
      <c r="D124" s="44"/>
      <c r="E124" s="43">
        <v>0</v>
      </c>
      <c r="F124" s="36"/>
      <c r="G124" s="44"/>
      <c r="H124" s="43">
        <v>0</v>
      </c>
      <c r="I124" s="36"/>
      <c r="J124" s="44"/>
      <c r="K124" s="43">
        <v>0</v>
      </c>
      <c r="L124" s="36"/>
      <c r="M124" s="44"/>
      <c r="N124" s="43">
        <v>1102</v>
      </c>
      <c r="O124" s="36">
        <v>50585</v>
      </c>
      <c r="P124" s="44"/>
      <c r="Q124" s="43"/>
      <c r="R124" s="36">
        <v>2</v>
      </c>
      <c r="S124" s="44"/>
      <c r="T124" s="43"/>
      <c r="U124" s="36">
        <v>565.88</v>
      </c>
      <c r="V124" s="44">
        <v>47</v>
      </c>
      <c r="W124" s="43"/>
      <c r="X124" s="36">
        <v>47365</v>
      </c>
      <c r="Y124" s="44"/>
      <c r="Z124" s="43">
        <f t="shared" si="19"/>
        <v>1102</v>
      </c>
      <c r="AA124" s="36">
        <f t="shared" si="20"/>
        <v>98517.88</v>
      </c>
      <c r="AB124" s="44">
        <f t="shared" si="21"/>
        <v>47</v>
      </c>
      <c r="AC124" s="54">
        <f t="shared" si="22"/>
        <v>1.1020000000000001</v>
      </c>
      <c r="AD124" s="55">
        <f t="shared" si="23"/>
        <v>98.517880000000005</v>
      </c>
      <c r="AE124" s="56">
        <f t="shared" si="24"/>
        <v>4.7E-2</v>
      </c>
    </row>
    <row r="125" spans="1:31" x14ac:dyDescent="0.3">
      <c r="A125" s="11" t="s">
        <v>136</v>
      </c>
      <c r="B125" s="8">
        <v>0</v>
      </c>
      <c r="C125" s="9"/>
      <c r="D125" s="10"/>
      <c r="E125" s="8">
        <v>0</v>
      </c>
      <c r="F125" s="9"/>
      <c r="G125" s="10"/>
      <c r="H125" s="8">
        <v>0</v>
      </c>
      <c r="I125" s="9"/>
      <c r="J125" s="10"/>
      <c r="K125" s="8">
        <v>0</v>
      </c>
      <c r="L125" s="9"/>
      <c r="M125" s="10"/>
      <c r="N125" s="8"/>
      <c r="O125" s="9">
        <v>4</v>
      </c>
      <c r="P125" s="10"/>
      <c r="Q125" s="8"/>
      <c r="R125" s="9"/>
      <c r="S125" s="10"/>
      <c r="T125" s="8"/>
      <c r="U125" s="9"/>
      <c r="V125" s="10">
        <v>3</v>
      </c>
      <c r="W125" s="8"/>
      <c r="X125" s="9"/>
      <c r="Y125" s="10"/>
      <c r="Z125" s="8">
        <f t="shared" si="19"/>
        <v>0</v>
      </c>
      <c r="AA125" s="9">
        <f t="shared" si="20"/>
        <v>4</v>
      </c>
      <c r="AB125" s="10">
        <f t="shared" si="21"/>
        <v>3</v>
      </c>
      <c r="AC125" s="13">
        <f t="shared" si="22"/>
        <v>0</v>
      </c>
      <c r="AD125" s="14">
        <f t="shared" si="23"/>
        <v>4.0000000000000001E-3</v>
      </c>
      <c r="AE125" s="15">
        <f t="shared" si="24"/>
        <v>3.0000000000000001E-3</v>
      </c>
    </row>
    <row r="126" spans="1:31" x14ac:dyDescent="0.3">
      <c r="A126" s="39" t="s">
        <v>137</v>
      </c>
      <c r="B126" s="43">
        <v>0</v>
      </c>
      <c r="C126" s="36"/>
      <c r="D126" s="44"/>
      <c r="E126" s="43">
        <v>0</v>
      </c>
      <c r="F126" s="36"/>
      <c r="G126" s="44"/>
      <c r="H126" s="43">
        <v>0</v>
      </c>
      <c r="I126" s="36"/>
      <c r="J126" s="44"/>
      <c r="K126" s="43">
        <v>0</v>
      </c>
      <c r="L126" s="36"/>
      <c r="M126" s="44"/>
      <c r="N126" s="43"/>
      <c r="O126" s="36">
        <v>25744</v>
      </c>
      <c r="P126" s="44"/>
      <c r="Q126" s="43"/>
      <c r="R126" s="36"/>
      <c r="S126" s="44"/>
      <c r="T126" s="43"/>
      <c r="U126" s="36"/>
      <c r="V126" s="44"/>
      <c r="W126" s="43"/>
      <c r="X126" s="36"/>
      <c r="Y126" s="44"/>
      <c r="Z126" s="43">
        <f t="shared" si="19"/>
        <v>0</v>
      </c>
      <c r="AA126" s="36">
        <f t="shared" si="20"/>
        <v>25744</v>
      </c>
      <c r="AB126" s="44">
        <f t="shared" si="21"/>
        <v>0</v>
      </c>
      <c r="AC126" s="54">
        <f t="shared" si="22"/>
        <v>0</v>
      </c>
      <c r="AD126" s="55">
        <f t="shared" si="23"/>
        <v>25.744</v>
      </c>
      <c r="AE126" s="56">
        <f t="shared" si="24"/>
        <v>0</v>
      </c>
    </row>
    <row r="127" spans="1:31" x14ac:dyDescent="0.3">
      <c r="A127" s="11" t="s">
        <v>138</v>
      </c>
      <c r="B127" s="8">
        <v>0</v>
      </c>
      <c r="C127" s="9"/>
      <c r="D127" s="10"/>
      <c r="E127" s="8">
        <v>0</v>
      </c>
      <c r="F127" s="9"/>
      <c r="G127" s="10"/>
      <c r="H127" s="8">
        <v>0</v>
      </c>
      <c r="I127" s="9"/>
      <c r="J127" s="10"/>
      <c r="K127" s="8">
        <v>0</v>
      </c>
      <c r="L127" s="9"/>
      <c r="M127" s="10"/>
      <c r="N127" s="8"/>
      <c r="O127" s="9"/>
      <c r="P127" s="10"/>
      <c r="Q127" s="8"/>
      <c r="R127" s="9"/>
      <c r="S127" s="10"/>
      <c r="T127" s="8"/>
      <c r="U127" s="9"/>
      <c r="V127" s="10"/>
      <c r="W127" s="8"/>
      <c r="X127" s="9"/>
      <c r="Y127" s="10">
        <v>43</v>
      </c>
      <c r="Z127" s="8">
        <f t="shared" si="19"/>
        <v>0</v>
      </c>
      <c r="AA127" s="9">
        <f t="shared" si="20"/>
        <v>0</v>
      </c>
      <c r="AB127" s="10">
        <f t="shared" si="21"/>
        <v>43</v>
      </c>
      <c r="AC127" s="13">
        <f t="shared" si="22"/>
        <v>0</v>
      </c>
      <c r="AD127" s="14">
        <f t="shared" si="23"/>
        <v>0</v>
      </c>
      <c r="AE127" s="15">
        <f t="shared" si="24"/>
        <v>4.2999999999999997E-2</v>
      </c>
    </row>
    <row r="128" spans="1:31" x14ac:dyDescent="0.3">
      <c r="A128" s="39" t="s">
        <v>139</v>
      </c>
      <c r="B128" s="43"/>
      <c r="C128" s="36"/>
      <c r="D128" s="44"/>
      <c r="E128" s="43"/>
      <c r="F128" s="36"/>
      <c r="G128" s="44"/>
      <c r="H128" s="43"/>
      <c r="I128" s="36"/>
      <c r="J128" s="44"/>
      <c r="K128" s="43"/>
      <c r="L128" s="36"/>
      <c r="M128" s="44"/>
      <c r="N128" s="43"/>
      <c r="O128" s="36">
        <v>428</v>
      </c>
      <c r="P128" s="44"/>
      <c r="Q128" s="43"/>
      <c r="R128" s="36"/>
      <c r="S128" s="44"/>
      <c r="T128" s="43"/>
      <c r="U128" s="36"/>
      <c r="V128" s="44">
        <v>13</v>
      </c>
      <c r="W128" s="43"/>
      <c r="X128" s="36"/>
      <c r="Y128" s="44"/>
      <c r="Z128" s="43">
        <f t="shared" ref="Z128:Z137" si="27">W128+T128+Q128+N128+K128+H128+E128+B128</f>
        <v>0</v>
      </c>
      <c r="AA128" s="36">
        <f t="shared" ref="AA128:AA137" si="28">X128+U128+R128+O128+L128+I128+F128+C128</f>
        <v>428</v>
      </c>
      <c r="AB128" s="44">
        <f t="shared" ref="AB128:AB137" si="29">Y128+V128+S128+P128+M128+J128+G128+D128</f>
        <v>13</v>
      </c>
      <c r="AC128" s="54">
        <f t="shared" ref="AC128:AC137" si="30">Z128/1000</f>
        <v>0</v>
      </c>
      <c r="AD128" s="55">
        <f t="shared" ref="AD128:AD137" si="31">AA128/1000</f>
        <v>0.42799999999999999</v>
      </c>
      <c r="AE128" s="56">
        <f t="shared" ref="AE128:AE137" si="32">AB128/1000</f>
        <v>1.2999999999999999E-2</v>
      </c>
    </row>
    <row r="129" spans="1:31" x14ac:dyDescent="0.3">
      <c r="A129" s="11" t="s">
        <v>140</v>
      </c>
      <c r="B129" s="8">
        <v>0</v>
      </c>
      <c r="C129" s="9"/>
      <c r="D129" s="10">
        <v>329</v>
      </c>
      <c r="E129" s="8">
        <v>0</v>
      </c>
      <c r="F129" s="9"/>
      <c r="G129" s="10">
        <v>1209</v>
      </c>
      <c r="H129" s="8">
        <v>0</v>
      </c>
      <c r="I129" s="9">
        <v>267</v>
      </c>
      <c r="J129" s="10">
        <v>11</v>
      </c>
      <c r="K129" s="8">
        <v>0</v>
      </c>
      <c r="L129" s="9"/>
      <c r="M129" s="10"/>
      <c r="N129" s="8"/>
      <c r="O129" s="9">
        <v>103469</v>
      </c>
      <c r="P129" s="10">
        <v>11</v>
      </c>
      <c r="Q129" s="8"/>
      <c r="R129" s="9">
        <v>2776</v>
      </c>
      <c r="S129" s="10">
        <v>495.66</v>
      </c>
      <c r="T129" s="8"/>
      <c r="U129" s="9">
        <v>141</v>
      </c>
      <c r="V129" s="10">
        <v>17114</v>
      </c>
      <c r="W129" s="8"/>
      <c r="X129" s="9">
        <v>97800</v>
      </c>
      <c r="Y129" s="10">
        <v>76728</v>
      </c>
      <c r="Z129" s="8">
        <f t="shared" si="27"/>
        <v>0</v>
      </c>
      <c r="AA129" s="9">
        <f t="shared" si="28"/>
        <v>204453</v>
      </c>
      <c r="AB129" s="10">
        <f t="shared" si="29"/>
        <v>95897.66</v>
      </c>
      <c r="AC129" s="13">
        <f t="shared" si="30"/>
        <v>0</v>
      </c>
      <c r="AD129" s="14">
        <f t="shared" si="31"/>
        <v>204.453</v>
      </c>
      <c r="AE129" s="15">
        <f t="shared" si="32"/>
        <v>95.897660000000002</v>
      </c>
    </row>
    <row r="130" spans="1:31" x14ac:dyDescent="0.3">
      <c r="A130" s="39" t="s">
        <v>141</v>
      </c>
      <c r="B130" s="43"/>
      <c r="C130" s="36"/>
      <c r="D130" s="44"/>
      <c r="E130" s="43"/>
      <c r="F130" s="36"/>
      <c r="G130" s="44"/>
      <c r="H130" s="43"/>
      <c r="I130" s="36"/>
      <c r="J130" s="44"/>
      <c r="K130" s="43"/>
      <c r="L130" s="36"/>
      <c r="M130" s="44"/>
      <c r="N130" s="43"/>
      <c r="O130" s="36"/>
      <c r="P130" s="44"/>
      <c r="Q130" s="43"/>
      <c r="R130" s="36"/>
      <c r="S130" s="44"/>
      <c r="T130" s="43"/>
      <c r="U130" s="36"/>
      <c r="V130" s="44">
        <v>44</v>
      </c>
      <c r="W130" s="43"/>
      <c r="X130" s="36"/>
      <c r="Y130" s="44"/>
      <c r="Z130" s="43">
        <f t="shared" si="27"/>
        <v>0</v>
      </c>
      <c r="AA130" s="36">
        <f t="shared" si="28"/>
        <v>0</v>
      </c>
      <c r="AB130" s="44">
        <f>Y130+V130+S130+P130+M130+J130+G130+D130</f>
        <v>44</v>
      </c>
      <c r="AC130" s="54">
        <f t="shared" si="30"/>
        <v>0</v>
      </c>
      <c r="AD130" s="55">
        <f>AA130/1000</f>
        <v>0</v>
      </c>
      <c r="AE130" s="56">
        <f t="shared" si="32"/>
        <v>4.3999999999999997E-2</v>
      </c>
    </row>
    <row r="131" spans="1:31" x14ac:dyDescent="0.3">
      <c r="A131" s="38" t="s">
        <v>142</v>
      </c>
      <c r="B131" s="40">
        <f>SUM(B132:B137)</f>
        <v>0</v>
      </c>
      <c r="C131" s="41">
        <f t="shared" ref="C131:Y131" si="33">SUM(C132:C137)</f>
        <v>81090</v>
      </c>
      <c r="D131" s="42">
        <f t="shared" si="33"/>
        <v>155</v>
      </c>
      <c r="E131" s="40">
        <f t="shared" si="33"/>
        <v>0</v>
      </c>
      <c r="F131" s="41">
        <f t="shared" si="33"/>
        <v>0</v>
      </c>
      <c r="G131" s="42">
        <f t="shared" si="33"/>
        <v>113</v>
      </c>
      <c r="H131" s="40">
        <f t="shared" si="33"/>
        <v>0</v>
      </c>
      <c r="I131" s="41">
        <f t="shared" si="33"/>
        <v>417</v>
      </c>
      <c r="J131" s="42">
        <f t="shared" si="33"/>
        <v>0</v>
      </c>
      <c r="K131" s="40">
        <f t="shared" si="33"/>
        <v>0</v>
      </c>
      <c r="L131" s="41">
        <f t="shared" si="33"/>
        <v>0</v>
      </c>
      <c r="M131" s="42">
        <f t="shared" si="33"/>
        <v>0</v>
      </c>
      <c r="N131" s="40">
        <f t="shared" si="33"/>
        <v>0</v>
      </c>
      <c r="O131" s="41">
        <f t="shared" si="33"/>
        <v>15681</v>
      </c>
      <c r="P131" s="42">
        <f t="shared" si="33"/>
        <v>152</v>
      </c>
      <c r="Q131" s="40">
        <f t="shared" si="33"/>
        <v>22</v>
      </c>
      <c r="R131" s="41">
        <f t="shared" si="33"/>
        <v>319611</v>
      </c>
      <c r="S131" s="42">
        <f t="shared" si="33"/>
        <v>10993</v>
      </c>
      <c r="T131" s="40">
        <f t="shared" si="33"/>
        <v>0</v>
      </c>
      <c r="U131" s="41">
        <f t="shared" si="33"/>
        <v>919</v>
      </c>
      <c r="V131" s="42">
        <f t="shared" si="33"/>
        <v>1515</v>
      </c>
      <c r="W131" s="40">
        <f t="shared" si="33"/>
        <v>0</v>
      </c>
      <c r="X131" s="41">
        <f t="shared" si="33"/>
        <v>409</v>
      </c>
      <c r="Y131" s="42">
        <f t="shared" si="33"/>
        <v>0</v>
      </c>
      <c r="Z131" s="40">
        <f t="shared" si="27"/>
        <v>22</v>
      </c>
      <c r="AA131" s="41">
        <f t="shared" si="28"/>
        <v>418127</v>
      </c>
      <c r="AB131" s="42">
        <f t="shared" si="29"/>
        <v>12928</v>
      </c>
      <c r="AC131" s="51">
        <f t="shared" si="30"/>
        <v>2.1999999999999999E-2</v>
      </c>
      <c r="AD131" s="52">
        <f t="shared" si="31"/>
        <v>418.12700000000001</v>
      </c>
      <c r="AE131" s="53">
        <f t="shared" si="32"/>
        <v>12.928000000000001</v>
      </c>
    </row>
    <row r="132" spans="1:31" x14ac:dyDescent="0.3">
      <c r="A132" s="11" t="s">
        <v>143</v>
      </c>
      <c r="B132" s="8">
        <v>0</v>
      </c>
      <c r="C132" s="9">
        <v>70590</v>
      </c>
      <c r="D132" s="10">
        <v>155</v>
      </c>
      <c r="E132" s="8">
        <v>0</v>
      </c>
      <c r="F132" s="9"/>
      <c r="G132" s="10">
        <v>112</v>
      </c>
      <c r="H132" s="8">
        <v>0</v>
      </c>
      <c r="I132" s="9"/>
      <c r="J132" s="10"/>
      <c r="K132" s="8">
        <v>0</v>
      </c>
      <c r="L132" s="9">
        <v>0</v>
      </c>
      <c r="M132" s="10">
        <v>0</v>
      </c>
      <c r="N132" s="8"/>
      <c r="O132" s="9">
        <v>15681</v>
      </c>
      <c r="P132" s="10">
        <v>152</v>
      </c>
      <c r="Q132" s="8"/>
      <c r="R132" s="9">
        <v>250738</v>
      </c>
      <c r="S132" s="10">
        <v>10993</v>
      </c>
      <c r="T132" s="8"/>
      <c r="U132" s="9">
        <v>919</v>
      </c>
      <c r="V132" s="10">
        <v>355</v>
      </c>
      <c r="W132" s="8"/>
      <c r="X132" s="9">
        <v>409</v>
      </c>
      <c r="Y132" s="10"/>
      <c r="Z132" s="8">
        <f t="shared" si="27"/>
        <v>0</v>
      </c>
      <c r="AA132" s="9">
        <f t="shared" si="28"/>
        <v>338337</v>
      </c>
      <c r="AB132" s="10">
        <f t="shared" si="29"/>
        <v>11767</v>
      </c>
      <c r="AC132" s="13">
        <f t="shared" si="30"/>
        <v>0</v>
      </c>
      <c r="AD132" s="14">
        <f t="shared" si="31"/>
        <v>338.33699999999999</v>
      </c>
      <c r="AE132" s="15">
        <f t="shared" si="32"/>
        <v>11.766999999999999</v>
      </c>
    </row>
    <row r="133" spans="1:31" x14ac:dyDescent="0.3">
      <c r="A133" s="39" t="s">
        <v>144</v>
      </c>
      <c r="B133" s="43">
        <v>0</v>
      </c>
      <c r="C133" s="36"/>
      <c r="D133" s="44"/>
      <c r="E133" s="43">
        <v>0</v>
      </c>
      <c r="F133" s="36"/>
      <c r="G133" s="44"/>
      <c r="H133" s="43">
        <v>0</v>
      </c>
      <c r="I133" s="36"/>
      <c r="J133" s="44"/>
      <c r="K133" s="43">
        <v>0</v>
      </c>
      <c r="L133" s="36">
        <v>0</v>
      </c>
      <c r="M133" s="44">
        <v>0</v>
      </c>
      <c r="N133" s="43"/>
      <c r="O133" s="36"/>
      <c r="P133" s="44"/>
      <c r="Q133" s="43"/>
      <c r="R133" s="36">
        <v>1230</v>
      </c>
      <c r="S133" s="44"/>
      <c r="T133" s="43"/>
      <c r="U133" s="36"/>
      <c r="V133" s="44"/>
      <c r="W133" s="43"/>
      <c r="X133" s="36"/>
      <c r="Y133" s="44"/>
      <c r="Z133" s="43">
        <f t="shared" si="27"/>
        <v>0</v>
      </c>
      <c r="AA133" s="36">
        <f t="shared" si="28"/>
        <v>1230</v>
      </c>
      <c r="AB133" s="44">
        <f t="shared" si="29"/>
        <v>0</v>
      </c>
      <c r="AC133" s="54">
        <f t="shared" si="30"/>
        <v>0</v>
      </c>
      <c r="AD133" s="55">
        <f t="shared" si="31"/>
        <v>1.23</v>
      </c>
      <c r="AE133" s="56">
        <f t="shared" si="32"/>
        <v>0</v>
      </c>
    </row>
    <row r="134" spans="1:31" x14ac:dyDescent="0.3">
      <c r="A134" s="11" t="s">
        <v>145</v>
      </c>
      <c r="B134" s="8">
        <v>0</v>
      </c>
      <c r="C134" s="9"/>
      <c r="D134" s="10"/>
      <c r="E134" s="8">
        <v>0</v>
      </c>
      <c r="F134" s="9"/>
      <c r="G134" s="10">
        <v>1</v>
      </c>
      <c r="H134" s="8">
        <v>0</v>
      </c>
      <c r="I134" s="9"/>
      <c r="J134" s="10"/>
      <c r="K134" s="8">
        <v>0</v>
      </c>
      <c r="L134" s="9">
        <v>0</v>
      </c>
      <c r="M134" s="10">
        <v>0</v>
      </c>
      <c r="N134" s="8"/>
      <c r="O134" s="9"/>
      <c r="P134" s="10"/>
      <c r="Q134" s="8"/>
      <c r="R134" s="9"/>
      <c r="S134" s="10"/>
      <c r="T134" s="8"/>
      <c r="U134" s="9"/>
      <c r="V134" s="10"/>
      <c r="W134" s="8"/>
      <c r="X134" s="9"/>
      <c r="Y134" s="10"/>
      <c r="Z134" s="8">
        <f t="shared" si="27"/>
        <v>0</v>
      </c>
      <c r="AA134" s="9">
        <f t="shared" si="28"/>
        <v>0</v>
      </c>
      <c r="AB134" s="10">
        <f t="shared" si="29"/>
        <v>1</v>
      </c>
      <c r="AC134" s="13">
        <f t="shared" si="30"/>
        <v>0</v>
      </c>
      <c r="AD134" s="14">
        <f t="shared" si="31"/>
        <v>0</v>
      </c>
      <c r="AE134" s="15">
        <f t="shared" si="32"/>
        <v>1E-3</v>
      </c>
    </row>
    <row r="135" spans="1:31" x14ac:dyDescent="0.3">
      <c r="A135" s="39" t="s">
        <v>146</v>
      </c>
      <c r="B135" s="43">
        <v>0</v>
      </c>
      <c r="C135" s="36"/>
      <c r="D135" s="44"/>
      <c r="E135" s="43">
        <v>0</v>
      </c>
      <c r="F135" s="36"/>
      <c r="G135" s="44"/>
      <c r="H135" s="43">
        <v>0</v>
      </c>
      <c r="I135" s="36"/>
      <c r="J135" s="44"/>
      <c r="K135" s="43">
        <v>0</v>
      </c>
      <c r="L135" s="36">
        <v>0</v>
      </c>
      <c r="M135" s="44">
        <v>0</v>
      </c>
      <c r="N135" s="43"/>
      <c r="O135" s="36"/>
      <c r="P135" s="44"/>
      <c r="Q135" s="43"/>
      <c r="R135" s="36">
        <v>9426</v>
      </c>
      <c r="S135" s="44"/>
      <c r="T135" s="43"/>
      <c r="U135" s="36"/>
      <c r="V135" s="44">
        <v>10</v>
      </c>
      <c r="W135" s="43"/>
      <c r="X135" s="36"/>
      <c r="Y135" s="44"/>
      <c r="Z135" s="43">
        <f t="shared" si="27"/>
        <v>0</v>
      </c>
      <c r="AA135" s="36">
        <f t="shared" si="28"/>
        <v>9426</v>
      </c>
      <c r="AB135" s="44">
        <f t="shared" si="29"/>
        <v>10</v>
      </c>
      <c r="AC135" s="54">
        <f t="shared" si="30"/>
        <v>0</v>
      </c>
      <c r="AD135" s="55">
        <f t="shared" si="31"/>
        <v>9.4260000000000002</v>
      </c>
      <c r="AE135" s="56">
        <f t="shared" si="32"/>
        <v>0.01</v>
      </c>
    </row>
    <row r="136" spans="1:31" x14ac:dyDescent="0.3">
      <c r="A136" s="11" t="s">
        <v>147</v>
      </c>
      <c r="B136" s="8"/>
      <c r="C136" s="9">
        <v>10500</v>
      </c>
      <c r="D136" s="10"/>
      <c r="E136" s="8"/>
      <c r="F136" s="9"/>
      <c r="G136" s="10"/>
      <c r="H136" s="8"/>
      <c r="I136" s="9">
        <v>417</v>
      </c>
      <c r="J136" s="10"/>
      <c r="K136" s="8"/>
      <c r="L136" s="9"/>
      <c r="M136" s="10"/>
      <c r="N136" s="8"/>
      <c r="O136" s="9"/>
      <c r="P136" s="10"/>
      <c r="Q136" s="8"/>
      <c r="R136" s="9">
        <v>58217</v>
      </c>
      <c r="S136" s="10"/>
      <c r="T136" s="8"/>
      <c r="U136" s="9"/>
      <c r="V136" s="10">
        <v>1150</v>
      </c>
      <c r="W136" s="8"/>
      <c r="X136" s="9"/>
      <c r="Y136" s="10"/>
      <c r="Z136" s="43">
        <f t="shared" si="27"/>
        <v>0</v>
      </c>
      <c r="AA136" s="36">
        <f t="shared" si="28"/>
        <v>69134</v>
      </c>
      <c r="AB136" s="44">
        <f t="shared" si="29"/>
        <v>1150</v>
      </c>
      <c r="AC136" s="54">
        <f t="shared" si="30"/>
        <v>0</v>
      </c>
      <c r="AD136" s="55">
        <f t="shared" si="31"/>
        <v>69.134</v>
      </c>
      <c r="AE136" s="56">
        <f t="shared" si="32"/>
        <v>1.1499999999999999</v>
      </c>
    </row>
    <row r="137" spans="1:31" ht="16.5" thickBot="1" x14ac:dyDescent="0.35">
      <c r="A137" s="68" t="s">
        <v>148</v>
      </c>
      <c r="B137" s="65"/>
      <c r="C137" s="66"/>
      <c r="D137" s="67"/>
      <c r="E137" s="65"/>
      <c r="F137" s="66"/>
      <c r="G137" s="67"/>
      <c r="H137" s="65"/>
      <c r="I137" s="66"/>
      <c r="J137" s="67"/>
      <c r="K137" s="65"/>
      <c r="L137" s="66"/>
      <c r="M137" s="67"/>
      <c r="N137" s="65"/>
      <c r="O137" s="66"/>
      <c r="P137" s="67"/>
      <c r="Q137" s="65">
        <v>22</v>
      </c>
      <c r="R137" s="66"/>
      <c r="S137" s="67"/>
      <c r="T137" s="65"/>
      <c r="U137" s="66"/>
      <c r="V137" s="67"/>
      <c r="W137" s="65"/>
      <c r="X137" s="66"/>
      <c r="Y137" s="67"/>
      <c r="Z137" s="43">
        <f t="shared" si="27"/>
        <v>22</v>
      </c>
      <c r="AA137" s="36">
        <f t="shared" si="28"/>
        <v>0</v>
      </c>
      <c r="AB137" s="44">
        <f t="shared" si="29"/>
        <v>0</v>
      </c>
      <c r="AC137" s="54">
        <f t="shared" si="30"/>
        <v>2.1999999999999999E-2</v>
      </c>
      <c r="AD137" s="55">
        <f t="shared" si="31"/>
        <v>0</v>
      </c>
      <c r="AE137" s="56">
        <f t="shared" si="32"/>
        <v>0</v>
      </c>
    </row>
  </sheetData>
  <autoFilter ref="A3:P137" xr:uid="{C62D4EB0-7C65-4606-A04A-2CFA3E66C3E1}"/>
  <mergeCells count="11">
    <mergeCell ref="A1:AE1"/>
    <mergeCell ref="AC2:AE2"/>
    <mergeCell ref="K2:M2"/>
    <mergeCell ref="N2:P2"/>
    <mergeCell ref="W2:Y2"/>
    <mergeCell ref="Q2:S2"/>
    <mergeCell ref="B2:D2"/>
    <mergeCell ref="T2:V2"/>
    <mergeCell ref="E2:G2"/>
    <mergeCell ref="H2:J2"/>
    <mergeCell ref="Z2:AB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BEDEE-A364-4585-96B7-024721AF0489}">
  <dimension ref="A1:AE142"/>
  <sheetViews>
    <sheetView zoomScale="60" zoomScaleNormal="60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R28" sqref="R28"/>
    </sheetView>
  </sheetViews>
  <sheetFormatPr defaultRowHeight="15.75" x14ac:dyDescent="0.3"/>
  <cols>
    <col min="1" max="1" width="43.88671875" bestFit="1" customWidth="1"/>
    <col min="2" max="2" width="12.88671875" bestFit="1" customWidth="1"/>
    <col min="3" max="3" width="12.33203125" bestFit="1" customWidth="1"/>
    <col min="4" max="4" width="16.88671875" bestFit="1" customWidth="1"/>
    <col min="5" max="5" width="12.88671875" bestFit="1" customWidth="1"/>
    <col min="6" max="6" width="12.33203125" bestFit="1" customWidth="1"/>
    <col min="7" max="7" width="16.88671875" bestFit="1" customWidth="1"/>
    <col min="8" max="8" width="12.88671875" bestFit="1" customWidth="1"/>
    <col min="9" max="9" width="12.33203125" bestFit="1" customWidth="1"/>
    <col min="10" max="10" width="16.88671875" bestFit="1" customWidth="1"/>
    <col min="11" max="11" width="12.88671875" bestFit="1" customWidth="1"/>
    <col min="12" max="12" width="12.33203125" bestFit="1" customWidth="1"/>
    <col min="13" max="13" width="16.88671875" bestFit="1" customWidth="1"/>
    <col min="14" max="14" width="12.88671875" bestFit="1" customWidth="1"/>
    <col min="15" max="15" width="12.33203125" bestFit="1" customWidth="1"/>
    <col min="16" max="16" width="16.88671875" bestFit="1" customWidth="1"/>
    <col min="17" max="17" width="6.33203125" bestFit="1" customWidth="1"/>
    <col min="18" max="18" width="12.109375" bestFit="1" customWidth="1"/>
    <col min="19" max="19" width="11.88671875" bestFit="1" customWidth="1"/>
    <col min="20" max="20" width="9.109375" bestFit="1" customWidth="1"/>
    <col min="21" max="21" width="11.88671875" bestFit="1" customWidth="1"/>
    <col min="22" max="22" width="11.44140625" bestFit="1" customWidth="1"/>
    <col min="23" max="23" width="6.33203125" bestFit="1" customWidth="1"/>
    <col min="24" max="24" width="12.109375" bestFit="1" customWidth="1"/>
    <col min="25" max="25" width="11.88671875" bestFit="1" customWidth="1"/>
    <col min="26" max="26" width="10.6640625" bestFit="1" customWidth="1"/>
    <col min="27" max="28" width="12.109375" bestFit="1" customWidth="1"/>
    <col min="29" max="29" width="6.33203125" bestFit="1" customWidth="1"/>
    <col min="30" max="30" width="6.5546875" bestFit="1" customWidth="1"/>
    <col min="31" max="31" width="10.109375" bestFit="1" customWidth="1"/>
  </cols>
  <sheetData>
    <row r="1" spans="1:31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1" x14ac:dyDescent="0.3">
      <c r="A2" s="37" t="s">
        <v>1</v>
      </c>
      <c r="B2" s="221" t="s">
        <v>3</v>
      </c>
      <c r="C2" s="222"/>
      <c r="D2" s="223"/>
      <c r="E2" s="221" t="s">
        <v>4</v>
      </c>
      <c r="F2" s="222"/>
      <c r="G2" s="223"/>
      <c r="H2" s="221" t="s">
        <v>5</v>
      </c>
      <c r="I2" s="222"/>
      <c r="J2" s="223"/>
      <c r="K2" s="221" t="s">
        <v>6</v>
      </c>
      <c r="L2" s="222"/>
      <c r="M2" s="223"/>
      <c r="N2" s="221" t="s">
        <v>7</v>
      </c>
      <c r="O2" s="222"/>
      <c r="P2" s="223"/>
      <c r="Q2" s="221" t="s">
        <v>8</v>
      </c>
      <c r="R2" s="222"/>
      <c r="S2" s="223"/>
      <c r="T2" s="221" t="s">
        <v>9</v>
      </c>
      <c r="U2" s="222"/>
      <c r="V2" s="223"/>
      <c r="W2" s="221" t="s">
        <v>10</v>
      </c>
      <c r="X2" s="222"/>
      <c r="Y2" s="223"/>
      <c r="Z2" s="221" t="s">
        <v>11</v>
      </c>
      <c r="AA2" s="222"/>
      <c r="AB2" s="223"/>
      <c r="AC2" s="221" t="s">
        <v>12</v>
      </c>
      <c r="AD2" s="222"/>
      <c r="AE2" s="223"/>
    </row>
    <row r="3" spans="1:31" ht="16.5" thickBot="1" x14ac:dyDescent="0.35">
      <c r="A3" s="57" t="s">
        <v>13</v>
      </c>
      <c r="B3" s="58" t="s">
        <v>14</v>
      </c>
      <c r="C3" s="59" t="s">
        <v>15</v>
      </c>
      <c r="D3" s="60" t="s">
        <v>16</v>
      </c>
      <c r="E3" s="58" t="s">
        <v>14</v>
      </c>
      <c r="F3" s="59" t="s">
        <v>15</v>
      </c>
      <c r="G3" s="60" t="s">
        <v>16</v>
      </c>
      <c r="H3" s="58" t="s">
        <v>14</v>
      </c>
      <c r="I3" s="59" t="s">
        <v>15</v>
      </c>
      <c r="J3" s="60" t="s">
        <v>16</v>
      </c>
      <c r="K3" s="58" t="s">
        <v>14</v>
      </c>
      <c r="L3" s="59" t="s">
        <v>15</v>
      </c>
      <c r="M3" s="60" t="s">
        <v>16</v>
      </c>
      <c r="N3" s="58" t="s">
        <v>14</v>
      </c>
      <c r="O3" s="59" t="s">
        <v>15</v>
      </c>
      <c r="P3" s="60" t="s">
        <v>16</v>
      </c>
      <c r="Q3" s="58" t="s">
        <v>14</v>
      </c>
      <c r="R3" s="59" t="s">
        <v>15</v>
      </c>
      <c r="S3" s="60" t="s">
        <v>16</v>
      </c>
      <c r="T3" s="58" t="s">
        <v>14</v>
      </c>
      <c r="U3" s="59" t="s">
        <v>15</v>
      </c>
      <c r="V3" s="60" t="s">
        <v>16</v>
      </c>
      <c r="W3" s="58" t="s">
        <v>14</v>
      </c>
      <c r="X3" s="59" t="s">
        <v>15</v>
      </c>
      <c r="Y3" s="60" t="s">
        <v>16</v>
      </c>
      <c r="Z3" s="58" t="s">
        <v>14</v>
      </c>
      <c r="AA3" s="59" t="s">
        <v>15</v>
      </c>
      <c r="AB3" s="60" t="s">
        <v>16</v>
      </c>
      <c r="AC3" s="58" t="s">
        <v>14</v>
      </c>
      <c r="AD3" s="59" t="s">
        <v>15</v>
      </c>
      <c r="AE3" s="60" t="s">
        <v>16</v>
      </c>
    </row>
    <row r="4" spans="1:31" x14ac:dyDescent="0.3">
      <c r="A4" s="38" t="s">
        <v>17</v>
      </c>
      <c r="B4" s="40">
        <f t="shared" ref="B4:Y4" si="0">SUM(B5:B27)</f>
        <v>0</v>
      </c>
      <c r="C4" s="41">
        <f t="shared" si="0"/>
        <v>0</v>
      </c>
      <c r="D4" s="42">
        <f t="shared" si="0"/>
        <v>5052</v>
      </c>
      <c r="E4" s="40">
        <f t="shared" si="0"/>
        <v>0</v>
      </c>
      <c r="F4" s="41">
        <f t="shared" si="0"/>
        <v>0</v>
      </c>
      <c r="G4" s="42">
        <f t="shared" si="0"/>
        <v>1.4100000000000001</v>
      </c>
      <c r="H4" s="40">
        <f t="shared" si="0"/>
        <v>0</v>
      </c>
      <c r="I4" s="41">
        <f t="shared" si="0"/>
        <v>22.14</v>
      </c>
      <c r="J4" s="42">
        <f t="shared" si="0"/>
        <v>0</v>
      </c>
      <c r="K4" s="40">
        <f t="shared" si="0"/>
        <v>0</v>
      </c>
      <c r="L4" s="41">
        <f t="shared" si="0"/>
        <v>19.974</v>
      </c>
      <c r="M4" s="42">
        <f t="shared" si="0"/>
        <v>10.026</v>
      </c>
      <c r="N4" s="40">
        <f t="shared" si="0"/>
        <v>1415</v>
      </c>
      <c r="O4" s="41">
        <f t="shared" si="0"/>
        <v>171122</v>
      </c>
      <c r="P4" s="42">
        <f t="shared" si="0"/>
        <v>56440</v>
      </c>
      <c r="Q4" s="40">
        <f t="shared" si="0"/>
        <v>0</v>
      </c>
      <c r="R4" s="41">
        <f t="shared" si="0"/>
        <v>54560.480000000003</v>
      </c>
      <c r="S4" s="42">
        <f t="shared" si="0"/>
        <v>0.17</v>
      </c>
      <c r="T4" s="40">
        <f t="shared" si="0"/>
        <v>1156</v>
      </c>
      <c r="U4" s="41">
        <f t="shared" si="0"/>
        <v>221045.9</v>
      </c>
      <c r="V4" s="42">
        <f t="shared" si="0"/>
        <v>10847.153</v>
      </c>
      <c r="W4" s="40">
        <f t="shared" si="0"/>
        <v>0</v>
      </c>
      <c r="X4" s="41">
        <f t="shared" si="0"/>
        <v>17769.400000000001</v>
      </c>
      <c r="Y4" s="42">
        <f t="shared" si="0"/>
        <v>0</v>
      </c>
      <c r="Z4" s="40">
        <f>W4+T4+Q4+N4+K4+H4+E4+B4</f>
        <v>2571</v>
      </c>
      <c r="AA4" s="41">
        <f t="shared" ref="AA4:AB18" si="1">X4+U4+R4+O4+L4+I4+F4+C4</f>
        <v>464539.89399999997</v>
      </c>
      <c r="AB4" s="42">
        <f t="shared" si="1"/>
        <v>72350.759000000005</v>
      </c>
      <c r="AC4" s="51">
        <f>Z4/1000</f>
        <v>2.5710000000000002</v>
      </c>
      <c r="AD4" s="52">
        <f t="shared" ref="AD4:AE18" si="2">AA4/1000</f>
        <v>464.53989399999995</v>
      </c>
      <c r="AE4" s="53">
        <f t="shared" si="2"/>
        <v>72.350759000000011</v>
      </c>
    </row>
    <row r="5" spans="1:31" x14ac:dyDescent="0.3">
      <c r="A5" s="11" t="s">
        <v>150</v>
      </c>
      <c r="B5" s="8">
        <v>0</v>
      </c>
      <c r="C5" s="9">
        <v>0</v>
      </c>
      <c r="D5" s="10">
        <v>0</v>
      </c>
      <c r="E5" s="8">
        <v>0</v>
      </c>
      <c r="F5" s="9">
        <v>0</v>
      </c>
      <c r="G5" s="10">
        <v>0</v>
      </c>
      <c r="H5" s="8">
        <v>0</v>
      </c>
      <c r="I5" s="9">
        <v>0</v>
      </c>
      <c r="J5" s="10">
        <v>0</v>
      </c>
      <c r="K5" s="8">
        <v>0</v>
      </c>
      <c r="L5" s="9">
        <v>0</v>
      </c>
      <c r="M5" s="10">
        <v>0</v>
      </c>
      <c r="N5" s="8">
        <v>0</v>
      </c>
      <c r="O5" s="9">
        <v>1414</v>
      </c>
      <c r="P5" s="10">
        <v>0</v>
      </c>
      <c r="Q5" s="8">
        <v>0</v>
      </c>
      <c r="R5" s="9">
        <v>0</v>
      </c>
      <c r="S5" s="10">
        <v>0</v>
      </c>
      <c r="T5" s="8">
        <v>0</v>
      </c>
      <c r="U5" s="9">
        <v>0</v>
      </c>
      <c r="V5" s="10">
        <v>357</v>
      </c>
      <c r="W5" s="8">
        <v>0</v>
      </c>
      <c r="X5" s="9">
        <v>0</v>
      </c>
      <c r="Y5" s="10">
        <v>0</v>
      </c>
      <c r="Z5" s="3">
        <f t="shared" ref="Z5:AB65" si="3">W5+T5+Q5+N5+K5+H5+E5+B5</f>
        <v>0</v>
      </c>
      <c r="AA5" s="1">
        <f t="shared" si="1"/>
        <v>1414</v>
      </c>
      <c r="AB5" s="4">
        <f t="shared" si="1"/>
        <v>357</v>
      </c>
      <c r="AC5" s="13">
        <f t="shared" ref="AC5:AE65" si="4">Z5/1000</f>
        <v>0</v>
      </c>
      <c r="AD5" s="14">
        <f t="shared" si="2"/>
        <v>1.4139999999999999</v>
      </c>
      <c r="AE5" s="15">
        <f t="shared" si="2"/>
        <v>0.35699999999999998</v>
      </c>
    </row>
    <row r="6" spans="1:31" x14ac:dyDescent="0.3">
      <c r="A6" s="39" t="s">
        <v>151</v>
      </c>
      <c r="B6" s="43">
        <v>0</v>
      </c>
      <c r="C6" s="36">
        <v>0</v>
      </c>
      <c r="D6" s="44">
        <v>0</v>
      </c>
      <c r="E6" s="43">
        <v>0</v>
      </c>
      <c r="F6" s="36">
        <v>0</v>
      </c>
      <c r="G6" s="44">
        <v>0</v>
      </c>
      <c r="H6" s="43">
        <v>0</v>
      </c>
      <c r="I6" s="36">
        <v>0</v>
      </c>
      <c r="J6" s="44">
        <v>0</v>
      </c>
      <c r="K6" s="43">
        <v>0</v>
      </c>
      <c r="L6" s="36">
        <v>0</v>
      </c>
      <c r="M6" s="44">
        <v>0</v>
      </c>
      <c r="N6" s="43">
        <v>0</v>
      </c>
      <c r="O6" s="36">
        <v>36571</v>
      </c>
      <c r="P6" s="44">
        <v>0</v>
      </c>
      <c r="Q6" s="43">
        <v>0</v>
      </c>
      <c r="R6" s="36">
        <v>14700</v>
      </c>
      <c r="S6" s="44">
        <v>0</v>
      </c>
      <c r="T6" s="43">
        <v>0</v>
      </c>
      <c r="U6" s="36">
        <v>0</v>
      </c>
      <c r="V6" s="44">
        <v>1</v>
      </c>
      <c r="W6" s="43">
        <v>0</v>
      </c>
      <c r="X6" s="36">
        <v>0</v>
      </c>
      <c r="Y6" s="44">
        <v>0</v>
      </c>
      <c r="Z6" s="43">
        <f t="shared" si="3"/>
        <v>0</v>
      </c>
      <c r="AA6" s="36">
        <f t="shared" si="1"/>
        <v>51271</v>
      </c>
      <c r="AB6" s="44">
        <f t="shared" si="1"/>
        <v>1</v>
      </c>
      <c r="AC6" s="54">
        <f t="shared" si="4"/>
        <v>0</v>
      </c>
      <c r="AD6" s="55">
        <f t="shared" si="2"/>
        <v>51.271000000000001</v>
      </c>
      <c r="AE6" s="56">
        <f t="shared" si="2"/>
        <v>1E-3</v>
      </c>
    </row>
    <row r="7" spans="1:31" x14ac:dyDescent="0.3">
      <c r="A7" s="11" t="s">
        <v>152</v>
      </c>
      <c r="B7" s="8">
        <v>0</v>
      </c>
      <c r="C7" s="9">
        <v>0</v>
      </c>
      <c r="D7" s="10">
        <v>0</v>
      </c>
      <c r="E7" s="8">
        <v>0</v>
      </c>
      <c r="F7" s="9">
        <v>0</v>
      </c>
      <c r="G7" s="10">
        <v>0</v>
      </c>
      <c r="H7" s="8">
        <v>0</v>
      </c>
      <c r="I7" s="9">
        <v>0</v>
      </c>
      <c r="J7" s="10">
        <v>0</v>
      </c>
      <c r="K7" s="8">
        <v>0</v>
      </c>
      <c r="L7" s="9">
        <v>0</v>
      </c>
      <c r="M7" s="10">
        <v>0</v>
      </c>
      <c r="N7" s="8">
        <v>0</v>
      </c>
      <c r="O7" s="9">
        <v>0</v>
      </c>
      <c r="P7" s="10">
        <v>0</v>
      </c>
      <c r="Q7" s="8">
        <v>0</v>
      </c>
      <c r="R7" s="9">
        <v>0</v>
      </c>
      <c r="S7" s="10">
        <v>0</v>
      </c>
      <c r="T7" s="8">
        <v>0</v>
      </c>
      <c r="U7" s="9">
        <v>0</v>
      </c>
      <c r="V7" s="10">
        <v>1</v>
      </c>
      <c r="W7" s="8">
        <v>0</v>
      </c>
      <c r="X7" s="9">
        <v>0</v>
      </c>
      <c r="Y7" s="10">
        <v>0</v>
      </c>
      <c r="Z7" s="3">
        <f t="shared" si="3"/>
        <v>0</v>
      </c>
      <c r="AA7" s="1">
        <f t="shared" si="1"/>
        <v>0</v>
      </c>
      <c r="AB7" s="4">
        <f t="shared" si="1"/>
        <v>1</v>
      </c>
      <c r="AC7" s="13">
        <f t="shared" si="4"/>
        <v>0</v>
      </c>
      <c r="AD7" s="14">
        <f t="shared" si="2"/>
        <v>0</v>
      </c>
      <c r="AE7" s="15">
        <f t="shared" si="2"/>
        <v>1E-3</v>
      </c>
    </row>
    <row r="8" spans="1:31" x14ac:dyDescent="0.3">
      <c r="A8" s="39" t="s">
        <v>153</v>
      </c>
      <c r="B8" s="43">
        <v>0</v>
      </c>
      <c r="C8" s="36">
        <v>0</v>
      </c>
      <c r="D8" s="44">
        <v>0</v>
      </c>
      <c r="E8" s="43">
        <v>0</v>
      </c>
      <c r="F8" s="36">
        <v>0</v>
      </c>
      <c r="G8" s="44">
        <v>0</v>
      </c>
      <c r="H8" s="43">
        <v>0</v>
      </c>
      <c r="I8" s="36">
        <v>0</v>
      </c>
      <c r="J8" s="44">
        <v>0</v>
      </c>
      <c r="K8" s="43">
        <v>0</v>
      </c>
      <c r="L8" s="36">
        <v>0</v>
      </c>
      <c r="M8" s="44">
        <v>0</v>
      </c>
      <c r="N8" s="43">
        <v>0</v>
      </c>
      <c r="O8" s="36">
        <v>79</v>
      </c>
      <c r="P8" s="44">
        <v>0</v>
      </c>
      <c r="Q8" s="43">
        <v>0</v>
      </c>
      <c r="R8" s="36">
        <v>0</v>
      </c>
      <c r="S8" s="44">
        <v>0</v>
      </c>
      <c r="T8" s="43">
        <v>0</v>
      </c>
      <c r="U8" s="36">
        <v>25065</v>
      </c>
      <c r="V8" s="44">
        <v>0</v>
      </c>
      <c r="W8" s="43">
        <v>0</v>
      </c>
      <c r="X8" s="36">
        <v>0</v>
      </c>
      <c r="Y8" s="44">
        <v>0</v>
      </c>
      <c r="Z8" s="43">
        <f t="shared" si="3"/>
        <v>0</v>
      </c>
      <c r="AA8" s="36">
        <f t="shared" si="1"/>
        <v>25144</v>
      </c>
      <c r="AB8" s="44">
        <f t="shared" si="1"/>
        <v>0</v>
      </c>
      <c r="AC8" s="54">
        <f t="shared" si="4"/>
        <v>0</v>
      </c>
      <c r="AD8" s="55">
        <f t="shared" si="2"/>
        <v>25.143999999999998</v>
      </c>
      <c r="AE8" s="56">
        <f t="shared" si="2"/>
        <v>0</v>
      </c>
    </row>
    <row r="9" spans="1:31" x14ac:dyDescent="0.3">
      <c r="A9" s="11" t="s">
        <v>155</v>
      </c>
      <c r="B9" s="8">
        <v>0</v>
      </c>
      <c r="C9" s="9">
        <v>0</v>
      </c>
      <c r="D9" s="10">
        <v>0</v>
      </c>
      <c r="E9" s="8">
        <v>0</v>
      </c>
      <c r="F9" s="9">
        <v>0</v>
      </c>
      <c r="G9" s="10">
        <v>0</v>
      </c>
      <c r="H9" s="8">
        <v>0</v>
      </c>
      <c r="I9" s="9">
        <v>0</v>
      </c>
      <c r="J9" s="10">
        <v>0</v>
      </c>
      <c r="K9" s="8">
        <v>0</v>
      </c>
      <c r="L9" s="9">
        <v>0</v>
      </c>
      <c r="M9" s="10">
        <v>0</v>
      </c>
      <c r="N9" s="8">
        <v>0</v>
      </c>
      <c r="O9" s="9">
        <v>13318</v>
      </c>
      <c r="P9" s="10">
        <v>0</v>
      </c>
      <c r="Q9" s="8">
        <v>0</v>
      </c>
      <c r="R9" s="9">
        <v>1909.72</v>
      </c>
      <c r="S9" s="10">
        <v>0</v>
      </c>
      <c r="T9" s="8">
        <v>0</v>
      </c>
      <c r="U9" s="9">
        <v>8741</v>
      </c>
      <c r="V9" s="10">
        <v>1</v>
      </c>
      <c r="W9" s="8">
        <v>0</v>
      </c>
      <c r="X9" s="9">
        <v>0</v>
      </c>
      <c r="Y9" s="10">
        <v>0</v>
      </c>
      <c r="Z9" s="8">
        <f t="shared" si="3"/>
        <v>0</v>
      </c>
      <c r="AA9" s="9">
        <f t="shared" si="1"/>
        <v>23968.720000000001</v>
      </c>
      <c r="AB9" s="10">
        <f t="shared" si="1"/>
        <v>1</v>
      </c>
      <c r="AC9" s="13">
        <f t="shared" si="4"/>
        <v>0</v>
      </c>
      <c r="AD9" s="14">
        <f t="shared" si="2"/>
        <v>23.968720000000001</v>
      </c>
      <c r="AE9" s="15">
        <f t="shared" si="2"/>
        <v>1E-3</v>
      </c>
    </row>
    <row r="10" spans="1:31" x14ac:dyDescent="0.3">
      <c r="A10" s="39" t="s">
        <v>188</v>
      </c>
      <c r="B10" s="43">
        <v>0</v>
      </c>
      <c r="C10" s="36">
        <v>0</v>
      </c>
      <c r="D10" s="44">
        <v>0</v>
      </c>
      <c r="E10" s="43">
        <v>0</v>
      </c>
      <c r="F10" s="36">
        <v>0</v>
      </c>
      <c r="G10" s="44">
        <v>0</v>
      </c>
      <c r="H10" s="43">
        <v>0</v>
      </c>
      <c r="I10" s="36">
        <v>0</v>
      </c>
      <c r="J10" s="44">
        <v>0</v>
      </c>
      <c r="K10" s="43">
        <v>0</v>
      </c>
      <c r="L10" s="36">
        <v>0</v>
      </c>
      <c r="M10" s="44">
        <v>0</v>
      </c>
      <c r="N10" s="43">
        <v>0</v>
      </c>
      <c r="O10" s="36">
        <v>0</v>
      </c>
      <c r="P10" s="44">
        <v>7023</v>
      </c>
      <c r="Q10" s="43">
        <v>0</v>
      </c>
      <c r="R10" s="36">
        <v>0</v>
      </c>
      <c r="S10" s="44">
        <v>0</v>
      </c>
      <c r="T10" s="43">
        <v>0</v>
      </c>
      <c r="U10" s="36">
        <v>0</v>
      </c>
      <c r="V10" s="44">
        <v>4.2530000000000001</v>
      </c>
      <c r="W10" s="43">
        <v>0</v>
      </c>
      <c r="X10" s="36">
        <v>15174</v>
      </c>
      <c r="Y10" s="44">
        <v>0</v>
      </c>
      <c r="Z10" s="43">
        <f t="shared" si="3"/>
        <v>0</v>
      </c>
      <c r="AA10" s="36">
        <f t="shared" si="1"/>
        <v>15174</v>
      </c>
      <c r="AB10" s="44">
        <f t="shared" si="1"/>
        <v>7027.2529999999997</v>
      </c>
      <c r="AC10" s="54">
        <f t="shared" si="4"/>
        <v>0</v>
      </c>
      <c r="AD10" s="55">
        <f t="shared" si="2"/>
        <v>15.173999999999999</v>
      </c>
      <c r="AE10" s="56">
        <f t="shared" si="2"/>
        <v>7.027253</v>
      </c>
    </row>
    <row r="11" spans="1:31" x14ac:dyDescent="0.3">
      <c r="A11" s="11" t="s">
        <v>156</v>
      </c>
      <c r="B11" s="8">
        <v>0</v>
      </c>
      <c r="C11" s="9">
        <v>0</v>
      </c>
      <c r="D11" s="10">
        <v>0</v>
      </c>
      <c r="E11" s="8">
        <v>0</v>
      </c>
      <c r="F11" s="9">
        <v>0</v>
      </c>
      <c r="G11" s="10">
        <v>0</v>
      </c>
      <c r="H11" s="8">
        <v>0</v>
      </c>
      <c r="I11" s="9">
        <v>0</v>
      </c>
      <c r="J11" s="10">
        <v>0</v>
      </c>
      <c r="K11" s="8">
        <v>0</v>
      </c>
      <c r="L11" s="9">
        <v>0</v>
      </c>
      <c r="M11" s="10">
        <v>0</v>
      </c>
      <c r="N11" s="8">
        <v>1415</v>
      </c>
      <c r="O11" s="9">
        <v>0</v>
      </c>
      <c r="P11" s="10">
        <v>0</v>
      </c>
      <c r="Q11" s="8">
        <v>0</v>
      </c>
      <c r="R11" s="9">
        <v>0</v>
      </c>
      <c r="S11" s="10">
        <v>0</v>
      </c>
      <c r="T11" s="8">
        <v>0</v>
      </c>
      <c r="U11" s="9">
        <v>0</v>
      </c>
      <c r="V11" s="10">
        <v>0</v>
      </c>
      <c r="W11" s="8">
        <v>0</v>
      </c>
      <c r="X11" s="9">
        <v>0</v>
      </c>
      <c r="Y11" s="10">
        <v>0</v>
      </c>
      <c r="Z11" s="8">
        <f t="shared" si="3"/>
        <v>1415</v>
      </c>
      <c r="AA11" s="9">
        <f t="shared" si="1"/>
        <v>0</v>
      </c>
      <c r="AB11" s="10">
        <f t="shared" si="1"/>
        <v>0</v>
      </c>
      <c r="AC11" s="13">
        <f t="shared" si="4"/>
        <v>1.415</v>
      </c>
      <c r="AD11" s="14">
        <f t="shared" si="2"/>
        <v>0</v>
      </c>
      <c r="AE11" s="15">
        <f t="shared" si="2"/>
        <v>0</v>
      </c>
    </row>
    <row r="12" spans="1:31" x14ac:dyDescent="0.3">
      <c r="A12" s="39" t="s">
        <v>157</v>
      </c>
      <c r="B12" s="43">
        <v>0</v>
      </c>
      <c r="C12" s="36">
        <v>0</v>
      </c>
      <c r="D12" s="44">
        <v>0</v>
      </c>
      <c r="E12" s="43">
        <v>0</v>
      </c>
      <c r="F12" s="36">
        <v>0</v>
      </c>
      <c r="G12" s="44">
        <v>0</v>
      </c>
      <c r="H12" s="43">
        <v>0</v>
      </c>
      <c r="I12" s="36">
        <v>0</v>
      </c>
      <c r="J12" s="44">
        <v>0</v>
      </c>
      <c r="K12" s="43">
        <v>0</v>
      </c>
      <c r="L12" s="36">
        <v>0</v>
      </c>
      <c r="M12" s="44">
        <v>0</v>
      </c>
      <c r="N12" s="43">
        <v>0</v>
      </c>
      <c r="O12" s="36">
        <v>52122</v>
      </c>
      <c r="P12" s="44">
        <v>0</v>
      </c>
      <c r="Q12" s="43">
        <v>0</v>
      </c>
      <c r="R12" s="36">
        <v>17671.41</v>
      </c>
      <c r="S12" s="44">
        <v>0</v>
      </c>
      <c r="T12" s="43">
        <v>0</v>
      </c>
      <c r="U12" s="36">
        <v>24897</v>
      </c>
      <c r="V12" s="44">
        <v>88</v>
      </c>
      <c r="W12" s="43">
        <v>0</v>
      </c>
      <c r="X12" s="36">
        <v>0</v>
      </c>
      <c r="Y12" s="44">
        <v>0</v>
      </c>
      <c r="Z12" s="43">
        <f t="shared" si="3"/>
        <v>0</v>
      </c>
      <c r="AA12" s="36">
        <f t="shared" si="1"/>
        <v>94690.41</v>
      </c>
      <c r="AB12" s="44">
        <f t="shared" si="1"/>
        <v>88</v>
      </c>
      <c r="AC12" s="54">
        <f t="shared" si="4"/>
        <v>0</v>
      </c>
      <c r="AD12" s="55">
        <f t="shared" si="2"/>
        <v>94.69041</v>
      </c>
      <c r="AE12" s="56">
        <f t="shared" si="2"/>
        <v>8.7999999999999995E-2</v>
      </c>
    </row>
    <row r="13" spans="1:31" x14ac:dyDescent="0.3">
      <c r="A13" s="11" t="s">
        <v>158</v>
      </c>
      <c r="B13" s="8">
        <v>0</v>
      </c>
      <c r="C13" s="9">
        <v>0</v>
      </c>
      <c r="D13" s="10">
        <v>0</v>
      </c>
      <c r="E13" s="8">
        <v>0</v>
      </c>
      <c r="F13" s="9">
        <v>0</v>
      </c>
      <c r="G13" s="10">
        <v>0</v>
      </c>
      <c r="H13" s="8">
        <v>0</v>
      </c>
      <c r="I13" s="9">
        <v>0</v>
      </c>
      <c r="J13" s="10">
        <v>0</v>
      </c>
      <c r="K13" s="8">
        <v>0</v>
      </c>
      <c r="L13" s="9">
        <v>0</v>
      </c>
      <c r="M13" s="10">
        <v>0</v>
      </c>
      <c r="N13" s="8">
        <v>0</v>
      </c>
      <c r="O13" s="9">
        <v>2650</v>
      </c>
      <c r="P13" s="10">
        <v>0</v>
      </c>
      <c r="Q13" s="8">
        <v>0</v>
      </c>
      <c r="R13" s="9">
        <v>3175.56</v>
      </c>
      <c r="S13" s="10">
        <v>0</v>
      </c>
      <c r="T13" s="8">
        <v>0</v>
      </c>
      <c r="U13" s="9">
        <v>7610</v>
      </c>
      <c r="V13" s="10">
        <v>0</v>
      </c>
      <c r="W13" s="8">
        <v>0</v>
      </c>
      <c r="X13" s="9">
        <v>0</v>
      </c>
      <c r="Y13" s="10">
        <v>0</v>
      </c>
      <c r="Z13" s="8">
        <f t="shared" si="3"/>
        <v>0</v>
      </c>
      <c r="AA13" s="9">
        <f t="shared" si="1"/>
        <v>13435.56</v>
      </c>
      <c r="AB13" s="10">
        <f t="shared" si="1"/>
        <v>0</v>
      </c>
      <c r="AC13" s="13">
        <f t="shared" si="4"/>
        <v>0</v>
      </c>
      <c r="AD13" s="14">
        <f t="shared" si="2"/>
        <v>13.435559999999999</v>
      </c>
      <c r="AE13" s="15">
        <f t="shared" si="2"/>
        <v>0</v>
      </c>
    </row>
    <row r="14" spans="1:31" x14ac:dyDescent="0.3">
      <c r="A14" s="39" t="s">
        <v>159</v>
      </c>
      <c r="B14" s="43">
        <v>0</v>
      </c>
      <c r="C14" s="36">
        <v>0</v>
      </c>
      <c r="D14" s="44">
        <v>0</v>
      </c>
      <c r="E14" s="43">
        <v>0</v>
      </c>
      <c r="F14" s="36">
        <v>0</v>
      </c>
      <c r="G14" s="44">
        <v>0</v>
      </c>
      <c r="H14" s="43">
        <v>0</v>
      </c>
      <c r="I14" s="36">
        <v>0</v>
      </c>
      <c r="J14" s="44">
        <v>0</v>
      </c>
      <c r="K14" s="43">
        <v>0</v>
      </c>
      <c r="L14" s="36">
        <v>0</v>
      </c>
      <c r="M14" s="44">
        <v>0</v>
      </c>
      <c r="N14" s="43">
        <v>0</v>
      </c>
      <c r="O14" s="36">
        <v>45</v>
      </c>
      <c r="P14" s="44">
        <v>0</v>
      </c>
      <c r="Q14" s="43">
        <v>0</v>
      </c>
      <c r="R14" s="36">
        <v>0</v>
      </c>
      <c r="S14" s="44">
        <v>0</v>
      </c>
      <c r="T14" s="43">
        <v>0</v>
      </c>
      <c r="U14" s="36">
        <v>233</v>
      </c>
      <c r="V14" s="44">
        <v>15</v>
      </c>
      <c r="W14" s="43">
        <v>0</v>
      </c>
      <c r="X14" s="36">
        <v>0</v>
      </c>
      <c r="Y14" s="44">
        <v>0</v>
      </c>
      <c r="Z14" s="43">
        <f t="shared" si="3"/>
        <v>0</v>
      </c>
      <c r="AA14" s="36">
        <f t="shared" si="1"/>
        <v>278</v>
      </c>
      <c r="AB14" s="44">
        <f t="shared" si="1"/>
        <v>15</v>
      </c>
      <c r="AC14" s="54">
        <f t="shared" si="4"/>
        <v>0</v>
      </c>
      <c r="AD14" s="55">
        <f t="shared" si="2"/>
        <v>0.27800000000000002</v>
      </c>
      <c r="AE14" s="56">
        <f t="shared" si="2"/>
        <v>1.4999999999999999E-2</v>
      </c>
    </row>
    <row r="15" spans="1:31" x14ac:dyDescent="0.3">
      <c r="A15" s="11" t="s">
        <v>160</v>
      </c>
      <c r="B15" s="8">
        <v>0</v>
      </c>
      <c r="C15" s="9">
        <v>0</v>
      </c>
      <c r="D15" s="10">
        <v>0</v>
      </c>
      <c r="E15" s="8">
        <v>0</v>
      </c>
      <c r="F15" s="9">
        <v>0</v>
      </c>
      <c r="G15" s="10">
        <v>0</v>
      </c>
      <c r="H15" s="8">
        <v>0</v>
      </c>
      <c r="I15" s="9">
        <v>0</v>
      </c>
      <c r="J15" s="10">
        <v>0</v>
      </c>
      <c r="K15" s="8">
        <v>0</v>
      </c>
      <c r="L15" s="9">
        <v>0</v>
      </c>
      <c r="M15" s="10">
        <v>0</v>
      </c>
      <c r="N15" s="8">
        <v>0</v>
      </c>
      <c r="O15" s="9">
        <v>3260</v>
      </c>
      <c r="P15" s="10">
        <v>0</v>
      </c>
      <c r="Q15" s="8">
        <v>0</v>
      </c>
      <c r="R15" s="9">
        <v>0</v>
      </c>
      <c r="S15" s="10">
        <v>0</v>
      </c>
      <c r="T15" s="8">
        <v>0</v>
      </c>
      <c r="U15" s="9">
        <v>0</v>
      </c>
      <c r="V15" s="10">
        <v>0</v>
      </c>
      <c r="W15" s="8">
        <v>0</v>
      </c>
      <c r="X15" s="9">
        <v>0</v>
      </c>
      <c r="Y15" s="10">
        <v>0</v>
      </c>
      <c r="Z15" s="8">
        <f t="shared" si="3"/>
        <v>0</v>
      </c>
      <c r="AA15" s="9">
        <f t="shared" si="1"/>
        <v>3260</v>
      </c>
      <c r="AB15" s="10">
        <f t="shared" si="1"/>
        <v>0</v>
      </c>
      <c r="AC15" s="13">
        <f t="shared" si="4"/>
        <v>0</v>
      </c>
      <c r="AD15" s="14">
        <f t="shared" si="2"/>
        <v>3.26</v>
      </c>
      <c r="AE15" s="15">
        <f t="shared" si="2"/>
        <v>0</v>
      </c>
    </row>
    <row r="16" spans="1:31" x14ac:dyDescent="0.3">
      <c r="A16" s="39" t="s">
        <v>161</v>
      </c>
      <c r="B16" s="43">
        <v>0</v>
      </c>
      <c r="C16" s="36">
        <v>0</v>
      </c>
      <c r="D16" s="44">
        <v>0</v>
      </c>
      <c r="E16" s="43">
        <v>0</v>
      </c>
      <c r="F16" s="36">
        <v>0</v>
      </c>
      <c r="G16" s="44">
        <v>0</v>
      </c>
      <c r="H16" s="43">
        <v>0</v>
      </c>
      <c r="I16" s="36">
        <v>0</v>
      </c>
      <c r="J16" s="44">
        <v>0</v>
      </c>
      <c r="K16" s="43">
        <v>0</v>
      </c>
      <c r="L16" s="36">
        <v>0</v>
      </c>
      <c r="M16" s="44">
        <v>0</v>
      </c>
      <c r="N16" s="43">
        <v>0</v>
      </c>
      <c r="O16" s="36">
        <v>30458</v>
      </c>
      <c r="P16" s="44">
        <v>0</v>
      </c>
      <c r="Q16" s="43">
        <v>0</v>
      </c>
      <c r="R16" s="36">
        <v>3135.92</v>
      </c>
      <c r="S16" s="44">
        <v>0</v>
      </c>
      <c r="T16" s="43">
        <v>0</v>
      </c>
      <c r="U16" s="36">
        <v>26178</v>
      </c>
      <c r="V16" s="44">
        <v>0</v>
      </c>
      <c r="W16" s="43">
        <v>0</v>
      </c>
      <c r="X16" s="36">
        <v>0</v>
      </c>
      <c r="Y16" s="44">
        <v>0</v>
      </c>
      <c r="Z16" s="43">
        <f t="shared" si="3"/>
        <v>0</v>
      </c>
      <c r="AA16" s="36">
        <f t="shared" si="1"/>
        <v>59771.92</v>
      </c>
      <c r="AB16" s="44">
        <f t="shared" si="1"/>
        <v>0</v>
      </c>
      <c r="AC16" s="54">
        <f t="shared" si="4"/>
        <v>0</v>
      </c>
      <c r="AD16" s="55">
        <f t="shared" si="2"/>
        <v>59.771920000000001</v>
      </c>
      <c r="AE16" s="56">
        <f t="shared" si="2"/>
        <v>0</v>
      </c>
    </row>
    <row r="17" spans="1:31" x14ac:dyDescent="0.3">
      <c r="A17" s="11" t="s">
        <v>162</v>
      </c>
      <c r="B17" s="8">
        <v>0</v>
      </c>
      <c r="C17" s="9">
        <v>0</v>
      </c>
      <c r="D17" s="10">
        <v>0</v>
      </c>
      <c r="E17" s="8">
        <v>0</v>
      </c>
      <c r="F17" s="9">
        <v>0</v>
      </c>
      <c r="G17" s="10">
        <v>0</v>
      </c>
      <c r="H17" s="8">
        <v>0</v>
      </c>
      <c r="I17" s="9">
        <v>0</v>
      </c>
      <c r="J17" s="10">
        <v>0</v>
      </c>
      <c r="K17" s="8">
        <v>0</v>
      </c>
      <c r="L17" s="9">
        <v>0</v>
      </c>
      <c r="M17" s="10">
        <v>0</v>
      </c>
      <c r="N17" s="8">
        <v>0</v>
      </c>
      <c r="O17" s="9">
        <v>12130</v>
      </c>
      <c r="P17" s="10">
        <v>0</v>
      </c>
      <c r="Q17" s="8">
        <v>0</v>
      </c>
      <c r="R17" s="9">
        <v>0</v>
      </c>
      <c r="S17" s="10">
        <v>0</v>
      </c>
      <c r="T17" s="8">
        <v>0</v>
      </c>
      <c r="U17" s="9">
        <v>0</v>
      </c>
      <c r="V17" s="10">
        <v>0</v>
      </c>
      <c r="W17" s="8">
        <v>0</v>
      </c>
      <c r="X17" s="9">
        <v>421</v>
      </c>
      <c r="Y17" s="10">
        <v>0</v>
      </c>
      <c r="Z17" s="8">
        <f t="shared" si="3"/>
        <v>0</v>
      </c>
      <c r="AA17" s="9">
        <f t="shared" si="1"/>
        <v>12551</v>
      </c>
      <c r="AB17" s="10">
        <f t="shared" si="1"/>
        <v>0</v>
      </c>
      <c r="AC17" s="13">
        <f t="shared" si="4"/>
        <v>0</v>
      </c>
      <c r="AD17" s="14">
        <f t="shared" si="2"/>
        <v>12.551</v>
      </c>
      <c r="AE17" s="15">
        <f t="shared" si="2"/>
        <v>0</v>
      </c>
    </row>
    <row r="18" spans="1:31" x14ac:dyDescent="0.3">
      <c r="A18" s="39" t="s">
        <v>164</v>
      </c>
      <c r="B18" s="43">
        <v>0</v>
      </c>
      <c r="C18" s="36">
        <v>0</v>
      </c>
      <c r="D18" s="44">
        <v>0</v>
      </c>
      <c r="E18" s="43">
        <v>0</v>
      </c>
      <c r="F18" s="36">
        <v>0</v>
      </c>
      <c r="G18" s="44">
        <v>1.3</v>
      </c>
      <c r="H18" s="43">
        <v>0</v>
      </c>
      <c r="I18" s="36">
        <v>0</v>
      </c>
      <c r="J18" s="44">
        <v>0</v>
      </c>
      <c r="K18" s="43">
        <v>0</v>
      </c>
      <c r="L18" s="36">
        <v>0</v>
      </c>
      <c r="M18" s="44">
        <v>0</v>
      </c>
      <c r="N18" s="43">
        <v>0</v>
      </c>
      <c r="O18" s="36">
        <v>225</v>
      </c>
      <c r="P18" s="44">
        <v>0</v>
      </c>
      <c r="Q18" s="43">
        <v>0</v>
      </c>
      <c r="R18" s="36">
        <v>62</v>
      </c>
      <c r="S18" s="44">
        <v>0</v>
      </c>
      <c r="T18" s="43">
        <v>0</v>
      </c>
      <c r="U18" s="36">
        <v>0</v>
      </c>
      <c r="V18" s="44">
        <v>38</v>
      </c>
      <c r="W18" s="43">
        <v>0</v>
      </c>
      <c r="X18" s="36">
        <v>0</v>
      </c>
      <c r="Y18" s="44">
        <v>0</v>
      </c>
      <c r="Z18" s="43">
        <f t="shared" si="3"/>
        <v>0</v>
      </c>
      <c r="AA18" s="36">
        <f t="shared" si="1"/>
        <v>287</v>
      </c>
      <c r="AB18" s="44">
        <f t="shared" si="1"/>
        <v>39.299999999999997</v>
      </c>
      <c r="AC18" s="54">
        <f t="shared" si="4"/>
        <v>0</v>
      </c>
      <c r="AD18" s="55">
        <f t="shared" si="2"/>
        <v>0.28699999999999998</v>
      </c>
      <c r="AE18" s="56">
        <f t="shared" si="2"/>
        <v>3.9299999999999995E-2</v>
      </c>
    </row>
    <row r="19" spans="1:31" x14ac:dyDescent="0.3">
      <c r="A19" s="11" t="s">
        <v>165</v>
      </c>
      <c r="B19" s="8">
        <v>0</v>
      </c>
      <c r="C19" s="9">
        <v>0</v>
      </c>
      <c r="D19" s="10">
        <v>0</v>
      </c>
      <c r="E19" s="8">
        <v>0</v>
      </c>
      <c r="F19" s="9">
        <v>0</v>
      </c>
      <c r="G19" s="10">
        <v>0</v>
      </c>
      <c r="H19" s="8">
        <v>0</v>
      </c>
      <c r="I19" s="9">
        <v>0</v>
      </c>
      <c r="J19" s="10">
        <v>0</v>
      </c>
      <c r="K19" s="8">
        <v>0</v>
      </c>
      <c r="L19" s="9">
        <v>0</v>
      </c>
      <c r="M19" s="10">
        <v>0</v>
      </c>
      <c r="N19" s="8">
        <v>0</v>
      </c>
      <c r="O19" s="9">
        <v>0</v>
      </c>
      <c r="P19" s="10">
        <v>0</v>
      </c>
      <c r="Q19" s="8">
        <v>0</v>
      </c>
      <c r="R19" s="9">
        <v>0</v>
      </c>
      <c r="S19" s="10">
        <v>0</v>
      </c>
      <c r="T19" s="8">
        <v>0</v>
      </c>
      <c r="U19" s="9">
        <v>7389</v>
      </c>
      <c r="V19" s="10">
        <v>0</v>
      </c>
      <c r="W19" s="8">
        <v>0</v>
      </c>
      <c r="X19" s="9">
        <v>0</v>
      </c>
      <c r="Y19" s="10">
        <v>0</v>
      </c>
      <c r="Z19" s="8">
        <f t="shared" si="3"/>
        <v>0</v>
      </c>
      <c r="AA19" s="9">
        <f t="shared" si="3"/>
        <v>7389</v>
      </c>
      <c r="AB19" s="10">
        <f t="shared" si="3"/>
        <v>0</v>
      </c>
      <c r="AC19" s="13">
        <f t="shared" si="4"/>
        <v>0</v>
      </c>
      <c r="AD19" s="14">
        <f t="shared" si="4"/>
        <v>7.3890000000000002</v>
      </c>
      <c r="AE19" s="15">
        <f t="shared" si="4"/>
        <v>0</v>
      </c>
    </row>
    <row r="20" spans="1:31" x14ac:dyDescent="0.3">
      <c r="A20" s="39" t="s">
        <v>167</v>
      </c>
      <c r="B20" s="43">
        <v>0</v>
      </c>
      <c r="C20" s="36">
        <v>0</v>
      </c>
      <c r="D20" s="44">
        <v>0</v>
      </c>
      <c r="E20" s="43">
        <v>0</v>
      </c>
      <c r="F20" s="36">
        <v>0</v>
      </c>
      <c r="G20" s="44">
        <v>0</v>
      </c>
      <c r="H20" s="43">
        <v>0</v>
      </c>
      <c r="I20" s="36">
        <v>0</v>
      </c>
      <c r="J20" s="44">
        <v>0</v>
      </c>
      <c r="K20" s="43">
        <v>0</v>
      </c>
      <c r="L20" s="36">
        <v>0</v>
      </c>
      <c r="M20" s="44">
        <v>0</v>
      </c>
      <c r="N20" s="43">
        <v>0</v>
      </c>
      <c r="O20" s="36">
        <v>13136</v>
      </c>
      <c r="P20" s="44">
        <v>0</v>
      </c>
      <c r="Q20" s="43">
        <v>0</v>
      </c>
      <c r="R20" s="36">
        <v>1025.8699999999999</v>
      </c>
      <c r="S20" s="44">
        <v>0</v>
      </c>
      <c r="T20" s="43">
        <v>0</v>
      </c>
      <c r="U20" s="36">
        <v>0</v>
      </c>
      <c r="V20" s="44">
        <v>1</v>
      </c>
      <c r="W20" s="43">
        <v>0</v>
      </c>
      <c r="X20" s="36">
        <v>0</v>
      </c>
      <c r="Y20" s="44">
        <v>0</v>
      </c>
      <c r="Z20" s="43">
        <f t="shared" si="3"/>
        <v>0</v>
      </c>
      <c r="AA20" s="36">
        <f t="shared" si="3"/>
        <v>14161.869999999999</v>
      </c>
      <c r="AB20" s="44">
        <f t="shared" si="3"/>
        <v>1</v>
      </c>
      <c r="AC20" s="54">
        <f t="shared" si="4"/>
        <v>0</v>
      </c>
      <c r="AD20" s="55">
        <f t="shared" si="4"/>
        <v>14.161869999999999</v>
      </c>
      <c r="AE20" s="56">
        <f t="shared" si="4"/>
        <v>1E-3</v>
      </c>
    </row>
    <row r="21" spans="1:31" x14ac:dyDescent="0.3">
      <c r="A21" s="11" t="s">
        <v>168</v>
      </c>
      <c r="B21" s="8">
        <v>0</v>
      </c>
      <c r="C21" s="9">
        <v>0</v>
      </c>
      <c r="D21" s="10">
        <v>5052</v>
      </c>
      <c r="E21" s="8">
        <v>0</v>
      </c>
      <c r="F21" s="9">
        <v>0</v>
      </c>
      <c r="G21" s="10">
        <v>0.11</v>
      </c>
      <c r="H21" s="8">
        <v>0</v>
      </c>
      <c r="I21" s="9">
        <v>22.14</v>
      </c>
      <c r="J21" s="10">
        <v>0</v>
      </c>
      <c r="K21" s="8">
        <v>0</v>
      </c>
      <c r="L21" s="9">
        <v>19.974</v>
      </c>
      <c r="M21" s="10">
        <v>10.026</v>
      </c>
      <c r="N21" s="8">
        <v>0</v>
      </c>
      <c r="O21" s="9">
        <v>0</v>
      </c>
      <c r="P21" s="10">
        <v>49417</v>
      </c>
      <c r="Q21" s="8">
        <v>0</v>
      </c>
      <c r="R21" s="9">
        <v>0</v>
      </c>
      <c r="S21" s="10">
        <v>0.17</v>
      </c>
      <c r="T21" s="8">
        <v>0</v>
      </c>
      <c r="U21" s="9">
        <v>94465</v>
      </c>
      <c r="V21" s="10">
        <v>10326.9</v>
      </c>
      <c r="W21" s="8">
        <v>0</v>
      </c>
      <c r="X21" s="9">
        <v>2116</v>
      </c>
      <c r="Y21" s="10">
        <v>0</v>
      </c>
      <c r="Z21" s="8">
        <f t="shared" si="3"/>
        <v>0</v>
      </c>
      <c r="AA21" s="9">
        <f t="shared" si="3"/>
        <v>96623.114000000001</v>
      </c>
      <c r="AB21" s="10">
        <f t="shared" si="3"/>
        <v>64806.205999999998</v>
      </c>
      <c r="AC21" s="13">
        <f t="shared" si="4"/>
        <v>0</v>
      </c>
      <c r="AD21" s="14">
        <f t="shared" si="4"/>
        <v>96.623114000000001</v>
      </c>
      <c r="AE21" s="15">
        <f t="shared" si="4"/>
        <v>64.806206000000003</v>
      </c>
    </row>
    <row r="22" spans="1:31" x14ac:dyDescent="0.3">
      <c r="A22" s="39" t="s">
        <v>313</v>
      </c>
      <c r="B22" s="43">
        <v>0</v>
      </c>
      <c r="C22" s="36">
        <v>0</v>
      </c>
      <c r="D22" s="44">
        <v>0</v>
      </c>
      <c r="E22" s="43">
        <v>0</v>
      </c>
      <c r="F22" s="36">
        <v>0</v>
      </c>
      <c r="G22" s="44">
        <v>0</v>
      </c>
      <c r="H22" s="43">
        <v>0</v>
      </c>
      <c r="I22" s="36">
        <v>0</v>
      </c>
      <c r="J22" s="44">
        <v>0</v>
      </c>
      <c r="K22" s="43">
        <v>0</v>
      </c>
      <c r="L22" s="36">
        <v>0</v>
      </c>
      <c r="M22" s="44">
        <v>0</v>
      </c>
      <c r="N22" s="43">
        <v>0</v>
      </c>
      <c r="O22" s="36">
        <v>0</v>
      </c>
      <c r="P22" s="44">
        <v>0</v>
      </c>
      <c r="Q22" s="43">
        <v>0</v>
      </c>
      <c r="R22" s="36">
        <v>0</v>
      </c>
      <c r="S22" s="44">
        <v>0</v>
      </c>
      <c r="T22" s="43">
        <v>0</v>
      </c>
      <c r="U22" s="36">
        <v>873.9</v>
      </c>
      <c r="V22" s="44">
        <v>0</v>
      </c>
      <c r="W22" s="43">
        <v>0</v>
      </c>
      <c r="X22" s="36">
        <v>0</v>
      </c>
      <c r="Y22" s="44">
        <v>0</v>
      </c>
      <c r="Z22" s="43">
        <f t="shared" si="3"/>
        <v>0</v>
      </c>
      <c r="AA22" s="36">
        <f t="shared" si="3"/>
        <v>873.9</v>
      </c>
      <c r="AB22" s="44">
        <f t="shared" si="3"/>
        <v>0</v>
      </c>
      <c r="AC22" s="54">
        <f t="shared" si="4"/>
        <v>0</v>
      </c>
      <c r="AD22" s="55">
        <f t="shared" si="4"/>
        <v>0.87390000000000001</v>
      </c>
      <c r="AE22" s="56">
        <f t="shared" si="4"/>
        <v>0</v>
      </c>
    </row>
    <row r="23" spans="1:31" x14ac:dyDescent="0.3">
      <c r="A23" s="11" t="s">
        <v>169</v>
      </c>
      <c r="B23" s="8">
        <v>0</v>
      </c>
      <c r="C23" s="9">
        <v>0</v>
      </c>
      <c r="D23" s="10">
        <v>0</v>
      </c>
      <c r="E23" s="8">
        <v>0</v>
      </c>
      <c r="F23" s="9">
        <v>0</v>
      </c>
      <c r="G23" s="10">
        <v>0</v>
      </c>
      <c r="H23" s="8">
        <v>0</v>
      </c>
      <c r="I23" s="9">
        <v>0</v>
      </c>
      <c r="J23" s="10">
        <v>0</v>
      </c>
      <c r="K23" s="8">
        <v>0</v>
      </c>
      <c r="L23" s="9">
        <v>0</v>
      </c>
      <c r="M23" s="10">
        <v>0</v>
      </c>
      <c r="N23" s="8">
        <v>0</v>
      </c>
      <c r="O23" s="9">
        <v>5714</v>
      </c>
      <c r="P23" s="10">
        <v>0</v>
      </c>
      <c r="Q23" s="8">
        <v>0</v>
      </c>
      <c r="R23" s="9">
        <v>12880</v>
      </c>
      <c r="S23" s="10">
        <v>0</v>
      </c>
      <c r="T23" s="8">
        <v>0</v>
      </c>
      <c r="U23" s="9">
        <v>20935</v>
      </c>
      <c r="V23" s="10">
        <v>2</v>
      </c>
      <c r="W23" s="8">
        <v>0</v>
      </c>
      <c r="X23" s="9">
        <v>0</v>
      </c>
      <c r="Y23" s="10">
        <v>0</v>
      </c>
      <c r="Z23" s="8">
        <f t="shared" si="3"/>
        <v>0</v>
      </c>
      <c r="AA23" s="9">
        <f t="shared" si="3"/>
        <v>39529</v>
      </c>
      <c r="AB23" s="10">
        <f t="shared" si="3"/>
        <v>2</v>
      </c>
      <c r="AC23" s="13">
        <f t="shared" si="4"/>
        <v>0</v>
      </c>
      <c r="AD23" s="14">
        <f t="shared" si="4"/>
        <v>39.529000000000003</v>
      </c>
      <c r="AE23" s="15">
        <f t="shared" si="4"/>
        <v>2E-3</v>
      </c>
    </row>
    <row r="24" spans="1:31" x14ac:dyDescent="0.3">
      <c r="A24" s="39" t="s">
        <v>170</v>
      </c>
      <c r="B24" s="43">
        <v>0</v>
      </c>
      <c r="C24" s="36">
        <v>0</v>
      </c>
      <c r="D24" s="44">
        <v>0</v>
      </c>
      <c r="E24" s="43">
        <v>0</v>
      </c>
      <c r="F24" s="36">
        <v>0</v>
      </c>
      <c r="G24" s="44">
        <v>0</v>
      </c>
      <c r="H24" s="43">
        <v>0</v>
      </c>
      <c r="I24" s="36">
        <v>0</v>
      </c>
      <c r="J24" s="44">
        <v>0</v>
      </c>
      <c r="K24" s="43">
        <v>0</v>
      </c>
      <c r="L24" s="36">
        <v>0</v>
      </c>
      <c r="M24" s="44">
        <v>0</v>
      </c>
      <c r="N24" s="43">
        <v>0</v>
      </c>
      <c r="O24" s="36">
        <v>0</v>
      </c>
      <c r="P24" s="44">
        <v>0</v>
      </c>
      <c r="Q24" s="43">
        <v>0</v>
      </c>
      <c r="R24" s="36">
        <v>0</v>
      </c>
      <c r="S24" s="44">
        <v>0</v>
      </c>
      <c r="T24" s="43">
        <v>0</v>
      </c>
      <c r="U24" s="36">
        <v>0</v>
      </c>
      <c r="V24" s="44">
        <v>2</v>
      </c>
      <c r="W24" s="43">
        <v>0</v>
      </c>
      <c r="X24" s="36">
        <v>0</v>
      </c>
      <c r="Y24" s="44">
        <v>0</v>
      </c>
      <c r="Z24" s="43">
        <f t="shared" si="3"/>
        <v>0</v>
      </c>
      <c r="AA24" s="36">
        <f t="shared" si="3"/>
        <v>0</v>
      </c>
      <c r="AB24" s="44">
        <f t="shared" si="3"/>
        <v>2</v>
      </c>
      <c r="AC24" s="54">
        <f t="shared" si="4"/>
        <v>0</v>
      </c>
      <c r="AD24" s="55">
        <f t="shared" si="4"/>
        <v>0</v>
      </c>
      <c r="AE24" s="56">
        <f t="shared" si="4"/>
        <v>2E-3</v>
      </c>
    </row>
    <row r="25" spans="1:31" x14ac:dyDescent="0.3">
      <c r="A25" s="11" t="s">
        <v>171</v>
      </c>
      <c r="B25" s="8">
        <v>0</v>
      </c>
      <c r="C25" s="9">
        <v>0</v>
      </c>
      <c r="D25" s="10">
        <v>0</v>
      </c>
      <c r="E25" s="8">
        <v>0</v>
      </c>
      <c r="F25" s="9">
        <v>0</v>
      </c>
      <c r="G25" s="10">
        <v>0</v>
      </c>
      <c r="H25" s="8">
        <v>0</v>
      </c>
      <c r="I25" s="9">
        <v>0</v>
      </c>
      <c r="J25" s="10">
        <v>0</v>
      </c>
      <c r="K25" s="8">
        <v>0</v>
      </c>
      <c r="L25" s="9">
        <v>0</v>
      </c>
      <c r="M25" s="10">
        <v>0</v>
      </c>
      <c r="N25" s="8">
        <v>0</v>
      </c>
      <c r="O25" s="9">
        <v>0</v>
      </c>
      <c r="P25" s="10">
        <v>0</v>
      </c>
      <c r="Q25" s="8">
        <v>0</v>
      </c>
      <c r="R25" s="9">
        <v>0</v>
      </c>
      <c r="S25" s="10">
        <v>0</v>
      </c>
      <c r="T25" s="8">
        <v>0</v>
      </c>
      <c r="U25" s="9">
        <v>0</v>
      </c>
      <c r="V25" s="10">
        <v>2</v>
      </c>
      <c r="W25" s="8">
        <v>0</v>
      </c>
      <c r="X25" s="9">
        <v>0</v>
      </c>
      <c r="Y25" s="10">
        <v>0</v>
      </c>
      <c r="Z25" s="8">
        <f t="shared" si="3"/>
        <v>0</v>
      </c>
      <c r="AA25" s="9">
        <f t="shared" si="3"/>
        <v>0</v>
      </c>
      <c r="AB25" s="10">
        <f t="shared" si="3"/>
        <v>2</v>
      </c>
      <c r="AC25" s="13">
        <f t="shared" si="4"/>
        <v>0</v>
      </c>
      <c r="AD25" s="14">
        <f t="shared" si="4"/>
        <v>0</v>
      </c>
      <c r="AE25" s="15">
        <f t="shared" si="4"/>
        <v>2E-3</v>
      </c>
    </row>
    <row r="26" spans="1:31" x14ac:dyDescent="0.3">
      <c r="A26" s="39" t="s">
        <v>172</v>
      </c>
      <c r="B26" s="43">
        <v>0</v>
      </c>
      <c r="C26" s="36">
        <v>0</v>
      </c>
      <c r="D26" s="44">
        <v>0</v>
      </c>
      <c r="E26" s="43">
        <v>0</v>
      </c>
      <c r="F26" s="36">
        <v>0</v>
      </c>
      <c r="G26" s="44">
        <v>0</v>
      </c>
      <c r="H26" s="43">
        <v>0</v>
      </c>
      <c r="I26" s="36">
        <v>0</v>
      </c>
      <c r="J26" s="44">
        <v>0</v>
      </c>
      <c r="K26" s="43">
        <v>0</v>
      </c>
      <c r="L26" s="36">
        <v>0</v>
      </c>
      <c r="M26" s="44">
        <v>0</v>
      </c>
      <c r="N26" s="43">
        <v>0</v>
      </c>
      <c r="O26" s="36">
        <v>0</v>
      </c>
      <c r="P26" s="44">
        <v>0</v>
      </c>
      <c r="Q26" s="43">
        <v>0</v>
      </c>
      <c r="R26" s="36">
        <v>0</v>
      </c>
      <c r="S26" s="44">
        <v>0</v>
      </c>
      <c r="T26" s="43">
        <v>0</v>
      </c>
      <c r="U26" s="36">
        <v>1224</v>
      </c>
      <c r="V26" s="44">
        <v>0</v>
      </c>
      <c r="W26" s="43">
        <v>0</v>
      </c>
      <c r="X26" s="36">
        <v>58.4</v>
      </c>
      <c r="Y26" s="44">
        <v>0</v>
      </c>
      <c r="Z26" s="43"/>
      <c r="AA26" s="36"/>
      <c r="AB26" s="44"/>
      <c r="AC26" s="54"/>
      <c r="AD26" s="55"/>
      <c r="AE26" s="56"/>
    </row>
    <row r="27" spans="1:31" x14ac:dyDescent="0.3">
      <c r="A27" s="11" t="s">
        <v>173</v>
      </c>
      <c r="B27" s="8">
        <v>0</v>
      </c>
      <c r="C27" s="9">
        <v>0</v>
      </c>
      <c r="D27" s="10">
        <v>0</v>
      </c>
      <c r="E27" s="8">
        <v>0</v>
      </c>
      <c r="F27" s="9">
        <v>0</v>
      </c>
      <c r="G27" s="10">
        <v>0</v>
      </c>
      <c r="H27" s="8">
        <v>0</v>
      </c>
      <c r="I27" s="9">
        <v>0</v>
      </c>
      <c r="J27" s="10">
        <v>0</v>
      </c>
      <c r="K27" s="8">
        <v>0</v>
      </c>
      <c r="L27" s="9">
        <v>0</v>
      </c>
      <c r="M27" s="10">
        <v>0</v>
      </c>
      <c r="N27" s="8">
        <v>0</v>
      </c>
      <c r="O27" s="9">
        <v>0</v>
      </c>
      <c r="P27" s="10">
        <v>0</v>
      </c>
      <c r="Q27" s="8">
        <v>0</v>
      </c>
      <c r="R27" s="9">
        <v>0</v>
      </c>
      <c r="S27" s="10">
        <v>0</v>
      </c>
      <c r="T27" s="8">
        <v>1156</v>
      </c>
      <c r="U27" s="9">
        <v>3435</v>
      </c>
      <c r="V27" s="10">
        <v>8</v>
      </c>
      <c r="W27" s="8">
        <v>0</v>
      </c>
      <c r="X27" s="9">
        <v>0</v>
      </c>
      <c r="Y27" s="10">
        <v>0</v>
      </c>
      <c r="Z27" s="8"/>
      <c r="AA27" s="9"/>
      <c r="AB27" s="10"/>
      <c r="AC27" s="13"/>
      <c r="AD27" s="14"/>
      <c r="AE27" s="15"/>
    </row>
    <row r="28" spans="1:31" x14ac:dyDescent="0.3">
      <c r="A28" s="38" t="s">
        <v>46</v>
      </c>
      <c r="B28" s="40">
        <f t="shared" ref="B28:Y28" si="5">SUM(B29:B34)</f>
        <v>0</v>
      </c>
      <c r="C28" s="41">
        <f t="shared" si="5"/>
        <v>235206.63003899998</v>
      </c>
      <c r="D28" s="42">
        <f t="shared" si="5"/>
        <v>470512.34359399998</v>
      </c>
      <c r="E28" s="40">
        <f t="shared" si="5"/>
        <v>0</v>
      </c>
      <c r="F28" s="41">
        <f t="shared" si="5"/>
        <v>0</v>
      </c>
      <c r="G28" s="42">
        <f t="shared" si="5"/>
        <v>64.699999999999989</v>
      </c>
      <c r="H28" s="40">
        <f t="shared" si="5"/>
        <v>0</v>
      </c>
      <c r="I28" s="41">
        <f t="shared" si="5"/>
        <v>5881</v>
      </c>
      <c r="J28" s="42">
        <f t="shared" si="5"/>
        <v>169656.99999999997</v>
      </c>
      <c r="K28" s="40">
        <f t="shared" si="5"/>
        <v>0</v>
      </c>
      <c r="L28" s="41">
        <f t="shared" si="5"/>
        <v>0</v>
      </c>
      <c r="M28" s="42">
        <f t="shared" si="5"/>
        <v>0</v>
      </c>
      <c r="N28" s="40">
        <f t="shared" si="5"/>
        <v>6148</v>
      </c>
      <c r="O28" s="41">
        <f t="shared" si="5"/>
        <v>7514</v>
      </c>
      <c r="P28" s="42">
        <f t="shared" si="5"/>
        <v>58703</v>
      </c>
      <c r="Q28" s="40">
        <f t="shared" si="5"/>
        <v>0</v>
      </c>
      <c r="R28" s="41">
        <f t="shared" si="5"/>
        <v>0</v>
      </c>
      <c r="S28" s="42">
        <f t="shared" si="5"/>
        <v>43510.197319205166</v>
      </c>
      <c r="T28" s="40">
        <f t="shared" si="5"/>
        <v>0</v>
      </c>
      <c r="U28" s="41">
        <f t="shared" si="5"/>
        <v>0</v>
      </c>
      <c r="V28" s="42">
        <f t="shared" si="5"/>
        <v>482.3</v>
      </c>
      <c r="W28" s="40">
        <f t="shared" si="5"/>
        <v>0</v>
      </c>
      <c r="X28" s="41">
        <f t="shared" si="5"/>
        <v>0</v>
      </c>
      <c r="Y28" s="42">
        <f t="shared" si="5"/>
        <v>5727</v>
      </c>
      <c r="Z28" s="40">
        <f t="shared" si="3"/>
        <v>6148</v>
      </c>
      <c r="AA28" s="41">
        <f t="shared" si="3"/>
        <v>248601.63003899998</v>
      </c>
      <c r="AB28" s="42">
        <f t="shared" si="3"/>
        <v>748656.54091320513</v>
      </c>
      <c r="AC28" s="51">
        <f t="shared" si="4"/>
        <v>6.1479999999999997</v>
      </c>
      <c r="AD28" s="52">
        <f t="shared" si="4"/>
        <v>248.60163003899999</v>
      </c>
      <c r="AE28" s="53">
        <f t="shared" si="4"/>
        <v>748.65654091320516</v>
      </c>
    </row>
    <row r="29" spans="1:31" x14ac:dyDescent="0.3">
      <c r="A29" s="11" t="s">
        <v>174</v>
      </c>
      <c r="B29" s="8">
        <v>0</v>
      </c>
      <c r="C29" s="9">
        <v>235165.63003899998</v>
      </c>
      <c r="D29" s="10">
        <v>335299.54448400001</v>
      </c>
      <c r="E29" s="8">
        <v>0</v>
      </c>
      <c r="F29" s="9">
        <v>0</v>
      </c>
      <c r="G29" s="10">
        <v>0.1</v>
      </c>
      <c r="H29" s="8">
        <v>0</v>
      </c>
      <c r="I29" s="9">
        <v>0</v>
      </c>
      <c r="J29" s="10">
        <v>125.3</v>
      </c>
      <c r="K29" s="8">
        <v>0</v>
      </c>
      <c r="L29" s="9">
        <v>0</v>
      </c>
      <c r="M29" s="10">
        <v>0</v>
      </c>
      <c r="N29" s="8">
        <v>0</v>
      </c>
      <c r="O29" s="9">
        <v>0</v>
      </c>
      <c r="P29" s="10">
        <v>700</v>
      </c>
      <c r="Q29" s="8">
        <v>0</v>
      </c>
      <c r="R29" s="9">
        <v>0</v>
      </c>
      <c r="S29" s="10">
        <v>1190.25</v>
      </c>
      <c r="T29" s="8">
        <v>0</v>
      </c>
      <c r="U29" s="9">
        <v>0</v>
      </c>
      <c r="V29" s="10">
        <v>32</v>
      </c>
      <c r="W29" s="8">
        <v>0</v>
      </c>
      <c r="X29" s="9">
        <v>0</v>
      </c>
      <c r="Y29" s="10">
        <v>0</v>
      </c>
      <c r="Z29" s="8">
        <f t="shared" si="3"/>
        <v>0</v>
      </c>
      <c r="AA29" s="9">
        <f t="shared" si="3"/>
        <v>235165.63003899998</v>
      </c>
      <c r="AB29" s="10">
        <f t="shared" si="3"/>
        <v>337347.19448400004</v>
      </c>
      <c r="AC29" s="13">
        <f t="shared" si="4"/>
        <v>0</v>
      </c>
      <c r="AD29" s="14">
        <f t="shared" si="4"/>
        <v>235.16563003899998</v>
      </c>
      <c r="AE29" s="15">
        <f t="shared" si="4"/>
        <v>337.34719448400006</v>
      </c>
    </row>
    <row r="30" spans="1:31" x14ac:dyDescent="0.3">
      <c r="A30" s="39" t="s">
        <v>175</v>
      </c>
      <c r="B30" s="43">
        <v>0</v>
      </c>
      <c r="C30" s="36">
        <v>0</v>
      </c>
      <c r="D30" s="44">
        <v>109551.79910999999</v>
      </c>
      <c r="E30" s="43">
        <v>0</v>
      </c>
      <c r="F30" s="36">
        <v>0</v>
      </c>
      <c r="G30" s="44">
        <v>0</v>
      </c>
      <c r="H30" s="43">
        <v>0</v>
      </c>
      <c r="I30" s="36">
        <v>0</v>
      </c>
      <c r="J30" s="44">
        <v>0</v>
      </c>
      <c r="K30" s="43">
        <v>0</v>
      </c>
      <c r="L30" s="36">
        <v>0</v>
      </c>
      <c r="M30" s="44">
        <v>0</v>
      </c>
      <c r="N30" s="43">
        <v>0</v>
      </c>
      <c r="O30" s="36">
        <v>0</v>
      </c>
      <c r="P30" s="44">
        <v>43903</v>
      </c>
      <c r="Q30" s="43">
        <v>0</v>
      </c>
      <c r="R30" s="36">
        <v>0</v>
      </c>
      <c r="S30" s="44">
        <v>22157.917319205171</v>
      </c>
      <c r="T30" s="43">
        <v>0</v>
      </c>
      <c r="U30" s="36">
        <v>0</v>
      </c>
      <c r="V30" s="44">
        <v>189.3</v>
      </c>
      <c r="W30" s="43">
        <v>0</v>
      </c>
      <c r="X30" s="36">
        <v>0</v>
      </c>
      <c r="Y30" s="44">
        <v>0</v>
      </c>
      <c r="Z30" s="43">
        <f t="shared" si="3"/>
        <v>0</v>
      </c>
      <c r="AA30" s="36">
        <f t="shared" si="3"/>
        <v>0</v>
      </c>
      <c r="AB30" s="44">
        <f t="shared" si="3"/>
        <v>175802.01642920516</v>
      </c>
      <c r="AC30" s="54">
        <f t="shared" si="4"/>
        <v>0</v>
      </c>
      <c r="AD30" s="55">
        <f t="shared" si="4"/>
        <v>0</v>
      </c>
      <c r="AE30" s="56">
        <f t="shared" si="4"/>
        <v>175.80201642920517</v>
      </c>
    </row>
    <row r="31" spans="1:31" x14ac:dyDescent="0.3">
      <c r="A31" s="11" t="s">
        <v>176</v>
      </c>
      <c r="B31" s="8">
        <v>0</v>
      </c>
      <c r="C31" s="9">
        <v>41</v>
      </c>
      <c r="D31" s="10">
        <v>15497</v>
      </c>
      <c r="E31" s="8">
        <v>0</v>
      </c>
      <c r="F31" s="9">
        <v>0</v>
      </c>
      <c r="G31" s="10">
        <v>0</v>
      </c>
      <c r="H31" s="8">
        <v>0</v>
      </c>
      <c r="I31" s="9">
        <v>5881</v>
      </c>
      <c r="J31" s="10">
        <v>167159.79999999999</v>
      </c>
      <c r="K31" s="8">
        <v>0</v>
      </c>
      <c r="L31" s="9">
        <v>0</v>
      </c>
      <c r="M31" s="10">
        <v>0</v>
      </c>
      <c r="N31" s="8">
        <v>0</v>
      </c>
      <c r="O31" s="9">
        <v>0</v>
      </c>
      <c r="P31" s="10">
        <v>14100</v>
      </c>
      <c r="Q31" s="8">
        <v>0</v>
      </c>
      <c r="R31" s="9">
        <v>0</v>
      </c>
      <c r="S31" s="10">
        <v>19587.03</v>
      </c>
      <c r="T31" s="8">
        <v>0</v>
      </c>
      <c r="U31" s="9">
        <v>0</v>
      </c>
      <c r="V31" s="10">
        <v>89</v>
      </c>
      <c r="W31" s="8">
        <v>0</v>
      </c>
      <c r="X31" s="9">
        <v>0</v>
      </c>
      <c r="Y31" s="10">
        <v>5727</v>
      </c>
      <c r="Z31" s="8">
        <f t="shared" si="3"/>
        <v>0</v>
      </c>
      <c r="AA31" s="9">
        <f t="shared" si="3"/>
        <v>5922</v>
      </c>
      <c r="AB31" s="10">
        <f t="shared" si="3"/>
        <v>222159.83</v>
      </c>
      <c r="AC31" s="13">
        <f t="shared" si="4"/>
        <v>0</v>
      </c>
      <c r="AD31" s="14">
        <f t="shared" si="4"/>
        <v>5.9219999999999997</v>
      </c>
      <c r="AE31" s="15">
        <f t="shared" si="4"/>
        <v>222.15983</v>
      </c>
    </row>
    <row r="32" spans="1:31" x14ac:dyDescent="0.3">
      <c r="A32" s="39" t="s">
        <v>288</v>
      </c>
      <c r="B32" s="43">
        <v>0</v>
      </c>
      <c r="C32" s="36">
        <v>0</v>
      </c>
      <c r="D32" s="44">
        <v>98</v>
      </c>
      <c r="E32" s="43">
        <v>0</v>
      </c>
      <c r="F32" s="36">
        <v>0</v>
      </c>
      <c r="G32" s="44">
        <v>0</v>
      </c>
      <c r="H32" s="43">
        <v>0</v>
      </c>
      <c r="I32" s="36">
        <v>0</v>
      </c>
      <c r="J32" s="44">
        <v>0</v>
      </c>
      <c r="K32" s="43">
        <v>0</v>
      </c>
      <c r="L32" s="36">
        <v>0</v>
      </c>
      <c r="M32" s="44">
        <v>0</v>
      </c>
      <c r="N32" s="43">
        <v>0</v>
      </c>
      <c r="O32" s="36">
        <v>0</v>
      </c>
      <c r="P32" s="44">
        <v>0</v>
      </c>
      <c r="Q32" s="43">
        <v>0</v>
      </c>
      <c r="R32" s="36">
        <v>0</v>
      </c>
      <c r="S32" s="44">
        <v>0</v>
      </c>
      <c r="T32" s="43">
        <v>0</v>
      </c>
      <c r="U32" s="36">
        <v>0</v>
      </c>
      <c r="V32" s="44">
        <v>0</v>
      </c>
      <c r="W32" s="43">
        <v>0</v>
      </c>
      <c r="X32" s="36">
        <v>0</v>
      </c>
      <c r="Y32" s="44">
        <v>0</v>
      </c>
      <c r="Z32" s="43">
        <f t="shared" si="3"/>
        <v>0</v>
      </c>
      <c r="AA32" s="36">
        <f t="shared" si="3"/>
        <v>0</v>
      </c>
      <c r="AB32" s="44">
        <f t="shared" si="3"/>
        <v>98</v>
      </c>
      <c r="AC32" s="54">
        <f t="shared" si="4"/>
        <v>0</v>
      </c>
      <c r="AD32" s="55">
        <f t="shared" si="4"/>
        <v>0</v>
      </c>
      <c r="AE32" s="56">
        <f t="shared" si="4"/>
        <v>9.8000000000000004E-2</v>
      </c>
    </row>
    <row r="33" spans="1:31" x14ac:dyDescent="0.3">
      <c r="A33" s="11" t="s">
        <v>178</v>
      </c>
      <c r="B33" s="8">
        <v>0</v>
      </c>
      <c r="C33" s="9">
        <v>0</v>
      </c>
      <c r="D33" s="10">
        <v>0</v>
      </c>
      <c r="E33" s="8">
        <v>0</v>
      </c>
      <c r="F33" s="9">
        <v>0</v>
      </c>
      <c r="G33" s="10">
        <v>0</v>
      </c>
      <c r="H33" s="8">
        <v>0</v>
      </c>
      <c r="I33" s="9">
        <v>0</v>
      </c>
      <c r="J33" s="10">
        <v>0</v>
      </c>
      <c r="K33" s="8">
        <v>0</v>
      </c>
      <c r="L33" s="9">
        <v>0</v>
      </c>
      <c r="M33" s="10">
        <v>0</v>
      </c>
      <c r="N33" s="8">
        <v>6148</v>
      </c>
      <c r="O33" s="9">
        <v>7514</v>
      </c>
      <c r="P33" s="10">
        <v>0</v>
      </c>
      <c r="Q33" s="8">
        <v>0</v>
      </c>
      <c r="R33" s="9">
        <v>0</v>
      </c>
      <c r="S33" s="10">
        <v>0</v>
      </c>
      <c r="T33" s="8">
        <v>0</v>
      </c>
      <c r="U33" s="9">
        <v>0</v>
      </c>
      <c r="V33" s="10">
        <v>0</v>
      </c>
      <c r="W33" s="8">
        <v>0</v>
      </c>
      <c r="X33" s="9">
        <v>0</v>
      </c>
      <c r="Y33" s="10">
        <v>0</v>
      </c>
      <c r="Z33" s="8">
        <f t="shared" si="3"/>
        <v>6148</v>
      </c>
      <c r="AA33" s="9">
        <f t="shared" si="3"/>
        <v>7514</v>
      </c>
      <c r="AB33" s="10">
        <f t="shared" si="3"/>
        <v>0</v>
      </c>
      <c r="AC33" s="13">
        <f t="shared" si="4"/>
        <v>6.1479999999999997</v>
      </c>
      <c r="AD33" s="14">
        <f t="shared" si="4"/>
        <v>7.5140000000000002</v>
      </c>
      <c r="AE33" s="15">
        <f t="shared" si="4"/>
        <v>0</v>
      </c>
    </row>
    <row r="34" spans="1:31" x14ac:dyDescent="0.3">
      <c r="A34" s="39" t="s">
        <v>179</v>
      </c>
      <c r="B34" s="43">
        <v>0</v>
      </c>
      <c r="C34" s="36">
        <v>0</v>
      </c>
      <c r="D34" s="44">
        <v>10066</v>
      </c>
      <c r="E34" s="43">
        <v>0</v>
      </c>
      <c r="F34" s="36">
        <v>0</v>
      </c>
      <c r="G34" s="44">
        <v>64.599999999999994</v>
      </c>
      <c r="H34" s="43">
        <v>0</v>
      </c>
      <c r="I34" s="36">
        <v>0</v>
      </c>
      <c r="J34" s="44">
        <v>2371.9</v>
      </c>
      <c r="K34" s="43">
        <v>0</v>
      </c>
      <c r="L34" s="36">
        <v>0</v>
      </c>
      <c r="M34" s="44">
        <v>0</v>
      </c>
      <c r="N34" s="43">
        <v>0</v>
      </c>
      <c r="O34" s="36">
        <v>0</v>
      </c>
      <c r="P34" s="44">
        <v>0</v>
      </c>
      <c r="Q34" s="43">
        <v>0</v>
      </c>
      <c r="R34" s="36">
        <v>0</v>
      </c>
      <c r="S34" s="44">
        <v>575</v>
      </c>
      <c r="T34" s="43">
        <v>0</v>
      </c>
      <c r="U34" s="36">
        <v>0</v>
      </c>
      <c r="V34" s="44">
        <v>172</v>
      </c>
      <c r="W34" s="43">
        <v>0</v>
      </c>
      <c r="X34" s="36">
        <v>0</v>
      </c>
      <c r="Y34" s="44">
        <v>0</v>
      </c>
      <c r="Z34" s="43">
        <f t="shared" si="3"/>
        <v>0</v>
      </c>
      <c r="AA34" s="36">
        <f t="shared" si="3"/>
        <v>0</v>
      </c>
      <c r="AB34" s="44">
        <f t="shared" si="3"/>
        <v>13249.5</v>
      </c>
      <c r="AC34" s="54">
        <f t="shared" si="4"/>
        <v>0</v>
      </c>
      <c r="AD34" s="55">
        <f t="shared" si="4"/>
        <v>0</v>
      </c>
      <c r="AE34" s="56">
        <f t="shared" si="4"/>
        <v>13.249499999999999</v>
      </c>
    </row>
    <row r="35" spans="1:31" x14ac:dyDescent="0.3">
      <c r="A35" s="38" t="s">
        <v>52</v>
      </c>
      <c r="B35" s="40">
        <f>SUM(B36:B42)</f>
        <v>0</v>
      </c>
      <c r="C35" s="41">
        <f t="shared" ref="C35:Y35" si="6">SUM(C36:C42)</f>
        <v>0</v>
      </c>
      <c r="D35" s="42">
        <f t="shared" si="6"/>
        <v>0</v>
      </c>
      <c r="E35" s="40">
        <f t="shared" si="6"/>
        <v>0</v>
      </c>
      <c r="F35" s="41">
        <f t="shared" si="6"/>
        <v>0</v>
      </c>
      <c r="G35" s="42">
        <f t="shared" si="6"/>
        <v>2.42</v>
      </c>
      <c r="H35" s="40">
        <f t="shared" si="6"/>
        <v>0</v>
      </c>
      <c r="I35" s="41">
        <f t="shared" si="6"/>
        <v>0</v>
      </c>
      <c r="J35" s="42">
        <f t="shared" si="6"/>
        <v>0</v>
      </c>
      <c r="K35" s="40">
        <f t="shared" si="6"/>
        <v>0</v>
      </c>
      <c r="L35" s="41">
        <f t="shared" si="6"/>
        <v>2.2160000000000002</v>
      </c>
      <c r="M35" s="42">
        <f t="shared" si="6"/>
        <v>1908.799</v>
      </c>
      <c r="N35" s="40">
        <f t="shared" si="6"/>
        <v>0</v>
      </c>
      <c r="O35" s="41">
        <f t="shared" si="6"/>
        <v>10050.14</v>
      </c>
      <c r="P35" s="42">
        <f t="shared" si="6"/>
        <v>5982</v>
      </c>
      <c r="Q35" s="40">
        <f t="shared" si="6"/>
        <v>0</v>
      </c>
      <c r="R35" s="41">
        <f t="shared" si="6"/>
        <v>75242.534200000009</v>
      </c>
      <c r="S35" s="42">
        <f t="shared" si="6"/>
        <v>3810.9533999999999</v>
      </c>
      <c r="T35" s="40">
        <f t="shared" si="6"/>
        <v>0</v>
      </c>
      <c r="U35" s="41">
        <f t="shared" si="6"/>
        <v>10</v>
      </c>
      <c r="V35" s="42">
        <f t="shared" si="6"/>
        <v>361.1</v>
      </c>
      <c r="W35" s="40">
        <f t="shared" si="6"/>
        <v>0</v>
      </c>
      <c r="X35" s="41">
        <f t="shared" si="6"/>
        <v>0</v>
      </c>
      <c r="Y35" s="42">
        <f t="shared" si="6"/>
        <v>0</v>
      </c>
      <c r="Z35" s="40">
        <f t="shared" si="3"/>
        <v>0</v>
      </c>
      <c r="AA35" s="41">
        <f t="shared" si="3"/>
        <v>85304.890200000009</v>
      </c>
      <c r="AB35" s="42">
        <f t="shared" si="3"/>
        <v>12065.2724</v>
      </c>
      <c r="AC35" s="51">
        <f t="shared" si="4"/>
        <v>0</v>
      </c>
      <c r="AD35" s="52">
        <f t="shared" si="4"/>
        <v>85.304890200000003</v>
      </c>
      <c r="AE35" s="53">
        <f t="shared" si="4"/>
        <v>12.0652724</v>
      </c>
    </row>
    <row r="36" spans="1:31" x14ac:dyDescent="0.3">
      <c r="A36" s="69" t="s">
        <v>314</v>
      </c>
      <c r="B36" s="3">
        <v>0</v>
      </c>
      <c r="C36" s="1">
        <v>0</v>
      </c>
      <c r="D36" s="4">
        <v>0</v>
      </c>
      <c r="E36" s="3">
        <v>0</v>
      </c>
      <c r="F36" s="1">
        <v>0</v>
      </c>
      <c r="G36" s="4">
        <v>0</v>
      </c>
      <c r="H36" s="3">
        <v>0</v>
      </c>
      <c r="I36" s="1">
        <v>0</v>
      </c>
      <c r="J36" s="4">
        <v>0</v>
      </c>
      <c r="K36" s="3">
        <v>0</v>
      </c>
      <c r="L36" s="1">
        <v>0</v>
      </c>
      <c r="M36" s="4">
        <v>1900.1849999999999</v>
      </c>
      <c r="N36" s="3">
        <v>0</v>
      </c>
      <c r="O36" s="1">
        <v>4800</v>
      </c>
      <c r="P36" s="4">
        <v>0</v>
      </c>
      <c r="Q36" s="3">
        <v>0</v>
      </c>
      <c r="R36" s="1">
        <v>0</v>
      </c>
      <c r="S36" s="4">
        <v>0</v>
      </c>
      <c r="T36" s="3">
        <v>0</v>
      </c>
      <c r="U36" s="1">
        <v>0</v>
      </c>
      <c r="V36" s="4">
        <v>0</v>
      </c>
      <c r="W36" s="3">
        <v>0</v>
      </c>
      <c r="X36" s="1">
        <v>0</v>
      </c>
      <c r="Y36" s="4">
        <v>0</v>
      </c>
      <c r="Z36" s="3">
        <f t="shared" si="3"/>
        <v>0</v>
      </c>
      <c r="AA36" s="1">
        <f t="shared" si="3"/>
        <v>4800</v>
      </c>
      <c r="AB36" s="4">
        <f t="shared" si="3"/>
        <v>1900.1849999999999</v>
      </c>
      <c r="AC36" s="13">
        <f t="shared" si="4"/>
        <v>0</v>
      </c>
      <c r="AD36" s="14">
        <f t="shared" si="4"/>
        <v>4.8</v>
      </c>
      <c r="AE36" s="15">
        <f t="shared" si="4"/>
        <v>1.900185</v>
      </c>
    </row>
    <row r="37" spans="1:31" x14ac:dyDescent="0.3">
      <c r="A37" s="70" t="s">
        <v>181</v>
      </c>
      <c r="B37" s="43">
        <v>0</v>
      </c>
      <c r="C37" s="36">
        <v>0</v>
      </c>
      <c r="D37" s="44">
        <v>0</v>
      </c>
      <c r="E37" s="43">
        <v>0</v>
      </c>
      <c r="F37" s="36">
        <v>0</v>
      </c>
      <c r="G37" s="44">
        <v>0</v>
      </c>
      <c r="H37" s="43">
        <v>0</v>
      </c>
      <c r="I37" s="36">
        <v>0</v>
      </c>
      <c r="J37" s="44">
        <v>0</v>
      </c>
      <c r="K37" s="43">
        <v>0</v>
      </c>
      <c r="L37" s="36">
        <v>0</v>
      </c>
      <c r="M37" s="44">
        <v>0</v>
      </c>
      <c r="N37" s="43">
        <v>0</v>
      </c>
      <c r="O37" s="36">
        <v>3811</v>
      </c>
      <c r="P37" s="44">
        <v>0</v>
      </c>
      <c r="Q37" s="43">
        <v>0</v>
      </c>
      <c r="R37" s="36">
        <v>0</v>
      </c>
      <c r="S37" s="44">
        <v>0</v>
      </c>
      <c r="T37" s="43">
        <v>0</v>
      </c>
      <c r="U37" s="36">
        <v>0</v>
      </c>
      <c r="V37" s="44">
        <v>0</v>
      </c>
      <c r="W37" s="43">
        <v>0</v>
      </c>
      <c r="X37" s="36">
        <v>0</v>
      </c>
      <c r="Y37" s="44">
        <v>0</v>
      </c>
      <c r="Z37" s="43">
        <f t="shared" si="3"/>
        <v>0</v>
      </c>
      <c r="AA37" s="36">
        <f t="shared" si="3"/>
        <v>3811</v>
      </c>
      <c r="AB37" s="44">
        <f t="shared" si="3"/>
        <v>0</v>
      </c>
      <c r="AC37" s="54">
        <f t="shared" si="4"/>
        <v>0</v>
      </c>
      <c r="AD37" s="55">
        <f t="shared" si="4"/>
        <v>3.8109999999999999</v>
      </c>
      <c r="AE37" s="56">
        <f t="shared" si="4"/>
        <v>0</v>
      </c>
    </row>
    <row r="38" spans="1:31" x14ac:dyDescent="0.3">
      <c r="A38" s="69" t="s">
        <v>182</v>
      </c>
      <c r="B38" s="3">
        <v>0</v>
      </c>
      <c r="C38" s="1">
        <v>0</v>
      </c>
      <c r="D38" s="4">
        <v>0</v>
      </c>
      <c r="E38" s="3">
        <v>0</v>
      </c>
      <c r="F38" s="1">
        <v>0</v>
      </c>
      <c r="G38" s="4">
        <v>2.42</v>
      </c>
      <c r="H38" s="3">
        <v>0</v>
      </c>
      <c r="I38" s="1">
        <v>0</v>
      </c>
      <c r="J38" s="4">
        <v>0</v>
      </c>
      <c r="K38" s="3">
        <v>0</v>
      </c>
      <c r="L38" s="1">
        <v>0</v>
      </c>
      <c r="M38" s="4">
        <v>0</v>
      </c>
      <c r="N38" s="3">
        <v>0</v>
      </c>
      <c r="O38" s="1">
        <v>1439</v>
      </c>
      <c r="P38" s="4">
        <v>0</v>
      </c>
      <c r="Q38" s="3">
        <v>0</v>
      </c>
      <c r="R38" s="1">
        <v>0</v>
      </c>
      <c r="S38" s="4">
        <v>34</v>
      </c>
      <c r="T38" s="3">
        <v>0</v>
      </c>
      <c r="U38" s="1">
        <v>0</v>
      </c>
      <c r="V38" s="4">
        <v>0</v>
      </c>
      <c r="W38" s="3">
        <v>0</v>
      </c>
      <c r="X38" s="1">
        <v>0</v>
      </c>
      <c r="Y38" s="4">
        <v>0</v>
      </c>
      <c r="Z38" s="3">
        <f t="shared" si="3"/>
        <v>0</v>
      </c>
      <c r="AA38" s="1">
        <f t="shared" si="3"/>
        <v>1439</v>
      </c>
      <c r="AB38" s="4">
        <f t="shared" si="3"/>
        <v>36.42</v>
      </c>
      <c r="AC38" s="13">
        <f t="shared" si="4"/>
        <v>0</v>
      </c>
      <c r="AD38" s="14">
        <f t="shared" si="4"/>
        <v>1.4390000000000001</v>
      </c>
      <c r="AE38" s="15">
        <f t="shared" si="4"/>
        <v>3.6420000000000001E-2</v>
      </c>
    </row>
    <row r="39" spans="1:31" x14ac:dyDescent="0.3">
      <c r="A39" s="70" t="s">
        <v>183</v>
      </c>
      <c r="B39" s="43">
        <v>0</v>
      </c>
      <c r="C39" s="36">
        <v>0</v>
      </c>
      <c r="D39" s="44">
        <v>0</v>
      </c>
      <c r="E39" s="43">
        <v>0</v>
      </c>
      <c r="F39" s="36">
        <v>0</v>
      </c>
      <c r="G39" s="44">
        <v>0</v>
      </c>
      <c r="H39" s="43">
        <v>0</v>
      </c>
      <c r="I39" s="36">
        <v>0</v>
      </c>
      <c r="J39" s="44">
        <v>0</v>
      </c>
      <c r="K39" s="43">
        <v>0</v>
      </c>
      <c r="L39" s="36">
        <v>2.2160000000000002</v>
      </c>
      <c r="M39" s="44">
        <v>7.72</v>
      </c>
      <c r="N39" s="43">
        <v>0</v>
      </c>
      <c r="O39" s="36">
        <v>0</v>
      </c>
      <c r="P39" s="44">
        <v>1762</v>
      </c>
      <c r="Q39" s="43">
        <v>0</v>
      </c>
      <c r="R39" s="36">
        <v>40768.160000000003</v>
      </c>
      <c r="S39" s="44">
        <v>813.93</v>
      </c>
      <c r="T39" s="43">
        <v>0</v>
      </c>
      <c r="U39" s="36">
        <v>10</v>
      </c>
      <c r="V39" s="44">
        <v>109</v>
      </c>
      <c r="W39" s="43">
        <v>0</v>
      </c>
      <c r="X39" s="36">
        <v>0</v>
      </c>
      <c r="Y39" s="44">
        <v>0</v>
      </c>
      <c r="Z39" s="43">
        <f t="shared" si="3"/>
        <v>0</v>
      </c>
      <c r="AA39" s="36">
        <f t="shared" si="3"/>
        <v>40780.376000000004</v>
      </c>
      <c r="AB39" s="44">
        <f t="shared" si="3"/>
        <v>2692.6499999999996</v>
      </c>
      <c r="AC39" s="54">
        <f t="shared" si="4"/>
        <v>0</v>
      </c>
      <c r="AD39" s="55">
        <f t="shared" si="4"/>
        <v>40.780376000000004</v>
      </c>
      <c r="AE39" s="56">
        <f t="shared" si="4"/>
        <v>2.6926499999999995</v>
      </c>
    </row>
    <row r="40" spans="1:31" x14ac:dyDescent="0.3">
      <c r="A40" s="69" t="s">
        <v>184</v>
      </c>
      <c r="B40" s="3">
        <v>0</v>
      </c>
      <c r="C40" s="1">
        <v>0</v>
      </c>
      <c r="D40" s="4">
        <v>0</v>
      </c>
      <c r="E40" s="3">
        <v>0</v>
      </c>
      <c r="F40" s="1">
        <v>0</v>
      </c>
      <c r="G40" s="4">
        <v>0</v>
      </c>
      <c r="H40" s="3">
        <v>0</v>
      </c>
      <c r="I40" s="1">
        <v>0</v>
      </c>
      <c r="J40" s="4">
        <v>0</v>
      </c>
      <c r="K40" s="3">
        <v>0</v>
      </c>
      <c r="L40" s="1">
        <v>0</v>
      </c>
      <c r="M40" s="4">
        <v>0.89400000000000002</v>
      </c>
      <c r="N40" s="3">
        <v>0</v>
      </c>
      <c r="O40" s="1">
        <v>0</v>
      </c>
      <c r="P40" s="4">
        <v>0</v>
      </c>
      <c r="Q40" s="3">
        <v>0</v>
      </c>
      <c r="R40" s="1">
        <v>18803.990000000002</v>
      </c>
      <c r="S40" s="4">
        <v>2944.94</v>
      </c>
      <c r="T40" s="3">
        <v>0</v>
      </c>
      <c r="U40" s="1">
        <v>0</v>
      </c>
      <c r="V40" s="4">
        <v>0</v>
      </c>
      <c r="W40" s="3">
        <v>0</v>
      </c>
      <c r="X40" s="1">
        <v>0</v>
      </c>
      <c r="Y40" s="4">
        <v>0</v>
      </c>
      <c r="Z40" s="3">
        <f t="shared" si="3"/>
        <v>0</v>
      </c>
      <c r="AA40" s="1">
        <f t="shared" si="3"/>
        <v>18803.990000000002</v>
      </c>
      <c r="AB40" s="4">
        <f t="shared" si="3"/>
        <v>2945.8339999999998</v>
      </c>
      <c r="AC40" s="13">
        <f t="shared" si="4"/>
        <v>0</v>
      </c>
      <c r="AD40" s="14">
        <f t="shared" si="4"/>
        <v>18.803990000000002</v>
      </c>
      <c r="AE40" s="15">
        <f t="shared" si="4"/>
        <v>2.9458339999999996</v>
      </c>
    </row>
    <row r="41" spans="1:31" x14ac:dyDescent="0.3">
      <c r="A41" s="70" t="s">
        <v>185</v>
      </c>
      <c r="B41" s="43">
        <v>0</v>
      </c>
      <c r="C41" s="36">
        <v>0</v>
      </c>
      <c r="D41" s="44">
        <v>0</v>
      </c>
      <c r="E41" s="43">
        <v>0</v>
      </c>
      <c r="F41" s="36">
        <v>0</v>
      </c>
      <c r="G41" s="44">
        <v>0</v>
      </c>
      <c r="H41" s="43">
        <v>0</v>
      </c>
      <c r="I41" s="36">
        <v>0</v>
      </c>
      <c r="J41" s="44">
        <v>0</v>
      </c>
      <c r="K41" s="43">
        <v>0</v>
      </c>
      <c r="L41" s="36">
        <v>0</v>
      </c>
      <c r="M41" s="44">
        <v>0</v>
      </c>
      <c r="N41" s="43">
        <v>0</v>
      </c>
      <c r="O41" s="36">
        <v>0.14000000000000001</v>
      </c>
      <c r="P41" s="44">
        <v>4220</v>
      </c>
      <c r="Q41" s="43">
        <v>0</v>
      </c>
      <c r="R41" s="36">
        <v>0</v>
      </c>
      <c r="S41" s="44">
        <v>0</v>
      </c>
      <c r="T41" s="43">
        <v>0</v>
      </c>
      <c r="U41" s="36">
        <v>0</v>
      </c>
      <c r="V41" s="44">
        <v>0</v>
      </c>
      <c r="W41" s="43">
        <v>0</v>
      </c>
      <c r="X41" s="36">
        <v>0</v>
      </c>
      <c r="Y41" s="44">
        <v>0</v>
      </c>
      <c r="Z41" s="43">
        <f t="shared" si="3"/>
        <v>0</v>
      </c>
      <c r="AA41" s="36">
        <f t="shared" si="3"/>
        <v>0.14000000000000001</v>
      </c>
      <c r="AB41" s="44">
        <f t="shared" si="3"/>
        <v>4220</v>
      </c>
      <c r="AC41" s="54">
        <f t="shared" si="4"/>
        <v>0</v>
      </c>
      <c r="AD41" s="55">
        <f t="shared" si="4"/>
        <v>1.4000000000000001E-4</v>
      </c>
      <c r="AE41" s="56">
        <f t="shared" si="4"/>
        <v>4.22</v>
      </c>
    </row>
    <row r="42" spans="1:31" x14ac:dyDescent="0.3">
      <c r="A42" s="69" t="s">
        <v>186</v>
      </c>
      <c r="B42" s="3">
        <v>0</v>
      </c>
      <c r="C42" s="1">
        <v>0</v>
      </c>
      <c r="D42" s="4">
        <v>0</v>
      </c>
      <c r="E42" s="3">
        <v>0</v>
      </c>
      <c r="F42" s="1">
        <v>0</v>
      </c>
      <c r="G42" s="4">
        <v>0</v>
      </c>
      <c r="H42" s="3">
        <v>0</v>
      </c>
      <c r="I42" s="1">
        <v>0</v>
      </c>
      <c r="J42" s="4">
        <v>0</v>
      </c>
      <c r="K42" s="3">
        <v>0</v>
      </c>
      <c r="L42" s="1">
        <v>0</v>
      </c>
      <c r="M42" s="4">
        <v>0</v>
      </c>
      <c r="N42" s="3">
        <v>0</v>
      </c>
      <c r="O42" s="1">
        <v>0</v>
      </c>
      <c r="P42" s="4">
        <v>0</v>
      </c>
      <c r="Q42" s="3">
        <v>0</v>
      </c>
      <c r="R42" s="1">
        <v>15670.3842</v>
      </c>
      <c r="S42" s="4">
        <v>18.083400000000001</v>
      </c>
      <c r="T42" s="3">
        <v>0</v>
      </c>
      <c r="U42" s="1">
        <v>0</v>
      </c>
      <c r="V42" s="4">
        <v>252.1</v>
      </c>
      <c r="W42" s="3">
        <v>0</v>
      </c>
      <c r="X42" s="1">
        <v>0</v>
      </c>
      <c r="Y42" s="4">
        <v>0</v>
      </c>
      <c r="Z42" s="3">
        <f t="shared" si="3"/>
        <v>0</v>
      </c>
      <c r="AA42" s="1">
        <f t="shared" si="3"/>
        <v>15670.3842</v>
      </c>
      <c r="AB42" s="4">
        <f t="shared" si="3"/>
        <v>270.18340000000001</v>
      </c>
      <c r="AC42" s="13">
        <f t="shared" si="4"/>
        <v>0</v>
      </c>
      <c r="AD42" s="14">
        <f t="shared" si="4"/>
        <v>15.670384200000001</v>
      </c>
      <c r="AE42" s="15">
        <f t="shared" si="4"/>
        <v>0.27018340000000002</v>
      </c>
    </row>
    <row r="43" spans="1:31" x14ac:dyDescent="0.3">
      <c r="A43" s="38" t="s">
        <v>59</v>
      </c>
      <c r="B43" s="40">
        <f>SUM(B44:B54)</f>
        <v>0</v>
      </c>
      <c r="C43" s="41">
        <f t="shared" ref="C43:Y43" si="7">SUM(C44:C54)</f>
        <v>3560.4</v>
      </c>
      <c r="D43" s="42">
        <f t="shared" si="7"/>
        <v>853</v>
      </c>
      <c r="E43" s="40">
        <f t="shared" si="7"/>
        <v>0</v>
      </c>
      <c r="F43" s="41">
        <f t="shared" si="7"/>
        <v>0</v>
      </c>
      <c r="G43" s="42">
        <f t="shared" si="7"/>
        <v>7.39</v>
      </c>
      <c r="H43" s="40">
        <f t="shared" si="7"/>
        <v>0</v>
      </c>
      <c r="I43" s="41">
        <f t="shared" si="7"/>
        <v>0</v>
      </c>
      <c r="J43" s="42">
        <f t="shared" si="7"/>
        <v>0</v>
      </c>
      <c r="K43" s="40">
        <f t="shared" si="7"/>
        <v>0</v>
      </c>
      <c r="L43" s="41">
        <f t="shared" si="7"/>
        <v>0</v>
      </c>
      <c r="M43" s="42">
        <f t="shared" si="7"/>
        <v>108.286</v>
      </c>
      <c r="N43" s="40">
        <f t="shared" si="7"/>
        <v>0</v>
      </c>
      <c r="O43" s="41">
        <f t="shared" si="7"/>
        <v>6608</v>
      </c>
      <c r="P43" s="42">
        <f t="shared" si="7"/>
        <v>209683</v>
      </c>
      <c r="Q43" s="40">
        <f t="shared" si="7"/>
        <v>0</v>
      </c>
      <c r="R43" s="41">
        <f t="shared" si="7"/>
        <v>35169.801399999997</v>
      </c>
      <c r="S43" s="42">
        <f t="shared" si="7"/>
        <v>118366.47178000001</v>
      </c>
      <c r="T43" s="40">
        <f t="shared" si="7"/>
        <v>0</v>
      </c>
      <c r="U43" s="41">
        <f t="shared" si="7"/>
        <v>0</v>
      </c>
      <c r="V43" s="42">
        <f t="shared" si="7"/>
        <v>81767.183000000005</v>
      </c>
      <c r="W43" s="40">
        <f t="shared" si="7"/>
        <v>0</v>
      </c>
      <c r="X43" s="41">
        <f t="shared" si="7"/>
        <v>15174</v>
      </c>
      <c r="Y43" s="42">
        <f t="shared" si="7"/>
        <v>0</v>
      </c>
      <c r="Z43" s="40">
        <f t="shared" si="3"/>
        <v>0</v>
      </c>
      <c r="AA43" s="41">
        <f t="shared" si="3"/>
        <v>60512.201399999998</v>
      </c>
      <c r="AB43" s="42">
        <f t="shared" si="3"/>
        <v>410785.33078000002</v>
      </c>
      <c r="AC43" s="51">
        <f t="shared" si="4"/>
        <v>0</v>
      </c>
      <c r="AD43" s="52">
        <f t="shared" si="4"/>
        <v>60.512201399999995</v>
      </c>
      <c r="AE43" s="53">
        <f t="shared" si="4"/>
        <v>410.78533078000004</v>
      </c>
    </row>
    <row r="44" spans="1:31" x14ac:dyDescent="0.3">
      <c r="A44" s="11" t="s">
        <v>315</v>
      </c>
      <c r="B44" s="8"/>
      <c r="C44" s="9"/>
      <c r="D44" s="10"/>
      <c r="E44" s="8"/>
      <c r="F44" s="9"/>
      <c r="G44" s="10"/>
      <c r="H44" s="8"/>
      <c r="I44" s="9"/>
      <c r="J44" s="10"/>
      <c r="K44" s="8"/>
      <c r="L44" s="9"/>
      <c r="M44" s="10"/>
      <c r="N44" s="8"/>
      <c r="O44" s="9"/>
      <c r="P44" s="10"/>
      <c r="Q44" s="8"/>
      <c r="R44" s="9"/>
      <c r="S44" s="10"/>
      <c r="T44" s="8"/>
      <c r="U44" s="9"/>
      <c r="V44" s="10"/>
      <c r="W44" s="8"/>
      <c r="X44" s="9"/>
      <c r="Y44" s="10"/>
      <c r="Z44" s="8">
        <f t="shared" si="3"/>
        <v>0</v>
      </c>
      <c r="AA44" s="9">
        <f t="shared" si="3"/>
        <v>0</v>
      </c>
      <c r="AB44" s="10">
        <f t="shared" si="3"/>
        <v>0</v>
      </c>
      <c r="AC44" s="13">
        <f t="shared" si="4"/>
        <v>0</v>
      </c>
      <c r="AD44" s="14">
        <f t="shared" si="4"/>
        <v>0</v>
      </c>
      <c r="AE44" s="15">
        <f t="shared" si="4"/>
        <v>0</v>
      </c>
    </row>
    <row r="45" spans="1:31" x14ac:dyDescent="0.3">
      <c r="A45" s="39" t="s">
        <v>188</v>
      </c>
      <c r="B45" s="43">
        <v>0</v>
      </c>
      <c r="C45" s="36">
        <v>0</v>
      </c>
      <c r="D45" s="44">
        <v>0</v>
      </c>
      <c r="E45" s="43">
        <v>0</v>
      </c>
      <c r="F45" s="36">
        <v>0</v>
      </c>
      <c r="G45" s="44">
        <v>0</v>
      </c>
      <c r="H45" s="43">
        <v>0</v>
      </c>
      <c r="I45" s="36">
        <v>0</v>
      </c>
      <c r="J45" s="44">
        <v>0</v>
      </c>
      <c r="K45" s="43">
        <v>0</v>
      </c>
      <c r="L45" s="36">
        <v>0</v>
      </c>
      <c r="M45" s="44">
        <v>0</v>
      </c>
      <c r="N45" s="43">
        <v>0</v>
      </c>
      <c r="O45" s="36">
        <v>0</v>
      </c>
      <c r="P45" s="44">
        <v>0</v>
      </c>
      <c r="Q45" s="43">
        <v>0</v>
      </c>
      <c r="R45" s="36">
        <v>0</v>
      </c>
      <c r="S45" s="44">
        <v>0</v>
      </c>
      <c r="T45" s="43">
        <v>0</v>
      </c>
      <c r="U45" s="36">
        <v>0</v>
      </c>
      <c r="V45" s="44">
        <v>0.26</v>
      </c>
      <c r="W45" s="43">
        <v>0</v>
      </c>
      <c r="X45" s="36">
        <v>15174</v>
      </c>
      <c r="Y45" s="44">
        <v>0</v>
      </c>
      <c r="Z45" s="43">
        <f t="shared" si="3"/>
        <v>0</v>
      </c>
      <c r="AA45" s="36">
        <f t="shared" si="3"/>
        <v>15174</v>
      </c>
      <c r="AB45" s="44">
        <f t="shared" si="3"/>
        <v>0.26</v>
      </c>
      <c r="AC45" s="54">
        <f t="shared" si="4"/>
        <v>0</v>
      </c>
      <c r="AD45" s="55">
        <f t="shared" si="4"/>
        <v>15.173999999999999</v>
      </c>
      <c r="AE45" s="56">
        <f t="shared" si="4"/>
        <v>2.6000000000000003E-4</v>
      </c>
    </row>
    <row r="46" spans="1:31" x14ac:dyDescent="0.3">
      <c r="A46" s="11" t="s">
        <v>189</v>
      </c>
      <c r="B46" s="8">
        <v>0</v>
      </c>
      <c r="C46" s="9">
        <v>0</v>
      </c>
      <c r="D46" s="10">
        <v>0</v>
      </c>
      <c r="E46" s="8">
        <v>0</v>
      </c>
      <c r="F46" s="9">
        <v>0</v>
      </c>
      <c r="G46" s="10">
        <v>0.3</v>
      </c>
      <c r="H46" s="8">
        <v>0</v>
      </c>
      <c r="I46" s="9">
        <v>0</v>
      </c>
      <c r="J46" s="10">
        <v>0</v>
      </c>
      <c r="K46" s="8">
        <v>0</v>
      </c>
      <c r="L46" s="9">
        <v>0</v>
      </c>
      <c r="M46" s="10">
        <v>0</v>
      </c>
      <c r="N46" s="8">
        <v>0</v>
      </c>
      <c r="O46" s="9">
        <v>0</v>
      </c>
      <c r="P46" s="10">
        <v>35</v>
      </c>
      <c r="Q46" s="8">
        <v>0</v>
      </c>
      <c r="R46" s="9">
        <v>0</v>
      </c>
      <c r="S46" s="10">
        <v>0</v>
      </c>
      <c r="T46" s="8">
        <v>0</v>
      </c>
      <c r="U46" s="9">
        <v>0</v>
      </c>
      <c r="V46" s="10">
        <v>5.4740000000000002</v>
      </c>
      <c r="W46" s="8">
        <v>0</v>
      </c>
      <c r="X46" s="9">
        <v>0</v>
      </c>
      <c r="Y46" s="10">
        <v>0</v>
      </c>
      <c r="Z46" s="8">
        <f t="shared" si="3"/>
        <v>0</v>
      </c>
      <c r="AA46" s="9">
        <f t="shared" si="3"/>
        <v>0</v>
      </c>
      <c r="AB46" s="10">
        <f t="shared" si="3"/>
        <v>40.774000000000001</v>
      </c>
      <c r="AC46" s="13">
        <f t="shared" si="4"/>
        <v>0</v>
      </c>
      <c r="AD46" s="14">
        <f t="shared" si="4"/>
        <v>0</v>
      </c>
      <c r="AE46" s="15">
        <f t="shared" si="4"/>
        <v>4.0773999999999998E-2</v>
      </c>
    </row>
    <row r="47" spans="1:31" x14ac:dyDescent="0.3">
      <c r="A47" s="39" t="s">
        <v>191</v>
      </c>
      <c r="B47" s="43">
        <v>0</v>
      </c>
      <c r="C47" s="36">
        <v>0</v>
      </c>
      <c r="D47" s="44">
        <v>0</v>
      </c>
      <c r="E47" s="43">
        <v>0</v>
      </c>
      <c r="F47" s="36">
        <v>0</v>
      </c>
      <c r="G47" s="44">
        <v>0</v>
      </c>
      <c r="H47" s="43">
        <v>0</v>
      </c>
      <c r="I47" s="36">
        <v>0</v>
      </c>
      <c r="J47" s="44">
        <v>0</v>
      </c>
      <c r="K47" s="43">
        <v>0</v>
      </c>
      <c r="L47" s="36">
        <v>0</v>
      </c>
      <c r="M47" s="44">
        <v>0</v>
      </c>
      <c r="N47" s="43">
        <v>0</v>
      </c>
      <c r="O47" s="36">
        <v>0</v>
      </c>
      <c r="P47" s="44">
        <v>2385</v>
      </c>
      <c r="Q47" s="43">
        <v>0</v>
      </c>
      <c r="R47" s="36">
        <v>0</v>
      </c>
      <c r="S47" s="44">
        <v>333.19997999999998</v>
      </c>
      <c r="T47" s="43">
        <v>0</v>
      </c>
      <c r="U47" s="36">
        <v>0</v>
      </c>
      <c r="V47" s="44">
        <v>19.12</v>
      </c>
      <c r="W47" s="43">
        <v>0</v>
      </c>
      <c r="X47" s="36">
        <v>0</v>
      </c>
      <c r="Y47" s="44">
        <v>0</v>
      </c>
      <c r="Z47" s="43">
        <f t="shared" si="3"/>
        <v>0</v>
      </c>
      <c r="AA47" s="36">
        <f t="shared" si="3"/>
        <v>0</v>
      </c>
      <c r="AB47" s="44">
        <f t="shared" si="3"/>
        <v>2737.3199800000002</v>
      </c>
      <c r="AC47" s="54">
        <f t="shared" si="4"/>
        <v>0</v>
      </c>
      <c r="AD47" s="55">
        <f t="shared" si="4"/>
        <v>0</v>
      </c>
      <c r="AE47" s="56">
        <f t="shared" si="4"/>
        <v>2.7373199800000001</v>
      </c>
    </row>
    <row r="48" spans="1:31" x14ac:dyDescent="0.3">
      <c r="A48" s="11" t="s">
        <v>316</v>
      </c>
      <c r="B48" s="8">
        <v>0</v>
      </c>
      <c r="C48" s="9">
        <v>0</v>
      </c>
      <c r="D48" s="10">
        <v>0</v>
      </c>
      <c r="E48" s="8">
        <v>0</v>
      </c>
      <c r="F48" s="9">
        <v>0</v>
      </c>
      <c r="G48" s="10">
        <v>0</v>
      </c>
      <c r="H48" s="8">
        <v>0</v>
      </c>
      <c r="I48" s="9">
        <v>0</v>
      </c>
      <c r="J48" s="10">
        <v>0</v>
      </c>
      <c r="K48" s="8">
        <v>0</v>
      </c>
      <c r="L48" s="9">
        <v>0</v>
      </c>
      <c r="M48" s="10">
        <v>0</v>
      </c>
      <c r="N48" s="8">
        <v>0</v>
      </c>
      <c r="O48" s="9">
        <v>0</v>
      </c>
      <c r="P48" s="10">
        <v>0</v>
      </c>
      <c r="Q48" s="8">
        <v>0</v>
      </c>
      <c r="R48" s="9">
        <v>0</v>
      </c>
      <c r="S48" s="10">
        <v>102.28545</v>
      </c>
      <c r="T48" s="8">
        <v>0</v>
      </c>
      <c r="U48" s="9">
        <v>0</v>
      </c>
      <c r="V48" s="10">
        <v>0</v>
      </c>
      <c r="W48" s="8">
        <v>0</v>
      </c>
      <c r="X48" s="9">
        <v>0</v>
      </c>
      <c r="Y48" s="10">
        <v>0</v>
      </c>
      <c r="Z48" s="8">
        <f t="shared" si="3"/>
        <v>0</v>
      </c>
      <c r="AA48" s="9">
        <f t="shared" si="3"/>
        <v>0</v>
      </c>
      <c r="AB48" s="10">
        <f t="shared" si="3"/>
        <v>102.28545</v>
      </c>
      <c r="AC48" s="13">
        <f t="shared" si="4"/>
        <v>0</v>
      </c>
      <c r="AD48" s="14">
        <f t="shared" si="4"/>
        <v>0</v>
      </c>
      <c r="AE48" s="15">
        <f t="shared" si="4"/>
        <v>0.10228545</v>
      </c>
    </row>
    <row r="49" spans="1:31" x14ac:dyDescent="0.3">
      <c r="A49" s="39" t="s">
        <v>192</v>
      </c>
      <c r="B49" s="43">
        <v>0</v>
      </c>
      <c r="C49" s="36">
        <v>0</v>
      </c>
      <c r="D49" s="44">
        <v>0</v>
      </c>
      <c r="E49" s="43">
        <v>0</v>
      </c>
      <c r="F49" s="36">
        <v>0</v>
      </c>
      <c r="G49" s="44">
        <v>0</v>
      </c>
      <c r="H49" s="43">
        <v>0</v>
      </c>
      <c r="I49" s="36">
        <v>0</v>
      </c>
      <c r="J49" s="44">
        <v>0</v>
      </c>
      <c r="K49" s="43">
        <v>0</v>
      </c>
      <c r="L49" s="36">
        <v>0</v>
      </c>
      <c r="M49" s="44">
        <v>0</v>
      </c>
      <c r="N49" s="43">
        <v>0</v>
      </c>
      <c r="O49" s="36">
        <v>0</v>
      </c>
      <c r="P49" s="44">
        <v>20664</v>
      </c>
      <c r="Q49" s="43">
        <v>0</v>
      </c>
      <c r="R49" s="36">
        <v>0</v>
      </c>
      <c r="S49" s="44">
        <v>0</v>
      </c>
      <c r="T49" s="43">
        <v>0</v>
      </c>
      <c r="U49" s="36">
        <v>0</v>
      </c>
      <c r="V49" s="44">
        <v>0</v>
      </c>
      <c r="W49" s="43">
        <v>0</v>
      </c>
      <c r="X49" s="36">
        <v>0</v>
      </c>
      <c r="Y49" s="44">
        <v>0</v>
      </c>
      <c r="Z49" s="43">
        <f t="shared" si="3"/>
        <v>0</v>
      </c>
      <c r="AA49" s="36">
        <f t="shared" si="3"/>
        <v>0</v>
      </c>
      <c r="AB49" s="44">
        <f t="shared" si="3"/>
        <v>20664</v>
      </c>
      <c r="AC49" s="54">
        <f t="shared" si="4"/>
        <v>0</v>
      </c>
      <c r="AD49" s="55">
        <f t="shared" si="4"/>
        <v>0</v>
      </c>
      <c r="AE49" s="56">
        <f t="shared" si="4"/>
        <v>20.664000000000001</v>
      </c>
    </row>
    <row r="50" spans="1:31" x14ac:dyDescent="0.3">
      <c r="A50" s="11" t="s">
        <v>317</v>
      </c>
      <c r="B50" s="8">
        <v>0</v>
      </c>
      <c r="C50" s="9">
        <v>0</v>
      </c>
      <c r="D50" s="10">
        <v>0</v>
      </c>
      <c r="E50" s="8">
        <v>0</v>
      </c>
      <c r="F50" s="9">
        <v>0</v>
      </c>
      <c r="G50" s="10">
        <v>0</v>
      </c>
      <c r="H50" s="8">
        <v>0</v>
      </c>
      <c r="I50" s="9">
        <v>0</v>
      </c>
      <c r="J50" s="10">
        <v>0</v>
      </c>
      <c r="K50" s="8">
        <v>0</v>
      </c>
      <c r="L50" s="9">
        <v>0</v>
      </c>
      <c r="M50" s="10">
        <v>0</v>
      </c>
      <c r="N50" s="8">
        <v>0</v>
      </c>
      <c r="O50" s="9">
        <v>15</v>
      </c>
      <c r="P50" s="10">
        <v>0</v>
      </c>
      <c r="Q50" s="8">
        <v>0</v>
      </c>
      <c r="R50" s="9">
        <v>0</v>
      </c>
      <c r="S50" s="10">
        <v>0</v>
      </c>
      <c r="T50" s="8">
        <v>0</v>
      </c>
      <c r="U50" s="9">
        <v>0</v>
      </c>
      <c r="V50" s="10">
        <v>0</v>
      </c>
      <c r="W50" s="8">
        <v>0</v>
      </c>
      <c r="X50" s="9">
        <v>0</v>
      </c>
      <c r="Y50" s="10">
        <v>0</v>
      </c>
      <c r="Z50" s="8">
        <f t="shared" si="3"/>
        <v>0</v>
      </c>
      <c r="AA50" s="9">
        <f t="shared" si="3"/>
        <v>15</v>
      </c>
      <c r="AB50" s="10">
        <f t="shared" si="3"/>
        <v>0</v>
      </c>
      <c r="AC50" s="13">
        <f t="shared" si="4"/>
        <v>0</v>
      </c>
      <c r="AD50" s="14">
        <f t="shared" si="4"/>
        <v>1.4999999999999999E-2</v>
      </c>
      <c r="AE50" s="15">
        <f t="shared" si="4"/>
        <v>0</v>
      </c>
    </row>
    <row r="51" spans="1:31" x14ac:dyDescent="0.3">
      <c r="A51" s="39" t="s">
        <v>318</v>
      </c>
      <c r="B51" s="43">
        <v>0</v>
      </c>
      <c r="C51" s="36">
        <v>0</v>
      </c>
      <c r="D51" s="44">
        <v>0</v>
      </c>
      <c r="E51" s="43">
        <v>0</v>
      </c>
      <c r="F51" s="36">
        <v>0</v>
      </c>
      <c r="G51" s="44">
        <v>0</v>
      </c>
      <c r="H51" s="43">
        <v>0</v>
      </c>
      <c r="I51" s="36">
        <v>0</v>
      </c>
      <c r="J51" s="44">
        <v>0</v>
      </c>
      <c r="K51" s="43">
        <v>0</v>
      </c>
      <c r="L51" s="36">
        <v>0</v>
      </c>
      <c r="M51" s="44">
        <v>0</v>
      </c>
      <c r="N51" s="43">
        <v>0</v>
      </c>
      <c r="O51" s="36">
        <v>0</v>
      </c>
      <c r="P51" s="44">
        <v>0</v>
      </c>
      <c r="Q51" s="43">
        <v>0</v>
      </c>
      <c r="R51" s="36">
        <v>0</v>
      </c>
      <c r="S51" s="44">
        <v>15.59196</v>
      </c>
      <c r="T51" s="43">
        <v>0</v>
      </c>
      <c r="U51" s="36">
        <v>0</v>
      </c>
      <c r="V51" s="44">
        <v>0</v>
      </c>
      <c r="W51" s="43">
        <v>0</v>
      </c>
      <c r="X51" s="36">
        <v>0</v>
      </c>
      <c r="Y51" s="44">
        <v>0</v>
      </c>
      <c r="Z51" s="43">
        <f t="shared" si="3"/>
        <v>0</v>
      </c>
      <c r="AA51" s="36">
        <f t="shared" si="3"/>
        <v>0</v>
      </c>
      <c r="AB51" s="44">
        <f t="shared" si="3"/>
        <v>15.59196</v>
      </c>
      <c r="AC51" s="54">
        <f t="shared" si="4"/>
        <v>0</v>
      </c>
      <c r="AD51" s="55">
        <f t="shared" si="4"/>
        <v>0</v>
      </c>
      <c r="AE51" s="56">
        <f t="shared" si="4"/>
        <v>1.559196E-2</v>
      </c>
    </row>
    <row r="52" spans="1:31" x14ac:dyDescent="0.3">
      <c r="A52" s="11" t="s">
        <v>194</v>
      </c>
      <c r="B52" s="8">
        <v>0</v>
      </c>
      <c r="C52" s="9">
        <v>0</v>
      </c>
      <c r="D52" s="10">
        <v>0</v>
      </c>
      <c r="E52" s="8">
        <v>0</v>
      </c>
      <c r="F52" s="9">
        <v>0</v>
      </c>
      <c r="G52" s="10">
        <v>0</v>
      </c>
      <c r="H52" s="8">
        <v>0</v>
      </c>
      <c r="I52" s="9">
        <v>0</v>
      </c>
      <c r="J52" s="10">
        <v>0</v>
      </c>
      <c r="K52" s="8">
        <v>0</v>
      </c>
      <c r="L52" s="9">
        <v>0</v>
      </c>
      <c r="M52" s="10">
        <v>0</v>
      </c>
      <c r="N52" s="8">
        <v>0</v>
      </c>
      <c r="O52" s="9">
        <v>6593</v>
      </c>
      <c r="P52" s="10">
        <v>0</v>
      </c>
      <c r="Q52" s="8">
        <v>0</v>
      </c>
      <c r="R52" s="9">
        <v>6692</v>
      </c>
      <c r="S52" s="10">
        <v>0</v>
      </c>
      <c r="T52" s="8">
        <v>0</v>
      </c>
      <c r="U52" s="9">
        <v>0</v>
      </c>
      <c r="V52" s="10">
        <v>0</v>
      </c>
      <c r="W52" s="8">
        <v>0</v>
      </c>
      <c r="X52" s="9">
        <v>0</v>
      </c>
      <c r="Y52" s="10">
        <v>0</v>
      </c>
      <c r="Z52" s="8">
        <f t="shared" si="3"/>
        <v>0</v>
      </c>
      <c r="AA52" s="9">
        <f t="shared" si="3"/>
        <v>13285</v>
      </c>
      <c r="AB52" s="10">
        <f t="shared" si="3"/>
        <v>0</v>
      </c>
      <c r="AC52" s="13">
        <f t="shared" si="4"/>
        <v>0</v>
      </c>
      <c r="AD52" s="14">
        <f t="shared" si="4"/>
        <v>13.285</v>
      </c>
      <c r="AE52" s="15">
        <f t="shared" si="4"/>
        <v>0</v>
      </c>
    </row>
    <row r="53" spans="1:31" x14ac:dyDescent="0.3">
      <c r="A53" s="39" t="s">
        <v>195</v>
      </c>
      <c r="B53" s="43">
        <v>0</v>
      </c>
      <c r="C53" s="36">
        <v>3560.4</v>
      </c>
      <c r="D53" s="44">
        <v>0</v>
      </c>
      <c r="E53" s="43">
        <v>0</v>
      </c>
      <c r="F53" s="36">
        <v>0</v>
      </c>
      <c r="G53" s="44">
        <v>0</v>
      </c>
      <c r="H53" s="43">
        <v>0</v>
      </c>
      <c r="I53" s="36">
        <v>0</v>
      </c>
      <c r="J53" s="44">
        <v>0</v>
      </c>
      <c r="K53" s="43">
        <v>0</v>
      </c>
      <c r="L53" s="36">
        <v>0</v>
      </c>
      <c r="M53" s="44">
        <v>0</v>
      </c>
      <c r="N53" s="43">
        <v>0</v>
      </c>
      <c r="O53" s="36">
        <v>0</v>
      </c>
      <c r="P53" s="44">
        <v>1030</v>
      </c>
      <c r="Q53" s="43">
        <v>0</v>
      </c>
      <c r="R53" s="36">
        <v>28477.801399999997</v>
      </c>
      <c r="S53" s="44">
        <v>116327.89439</v>
      </c>
      <c r="T53" s="43">
        <v>0</v>
      </c>
      <c r="U53" s="36">
        <v>0</v>
      </c>
      <c r="V53" s="44">
        <v>1997.44</v>
      </c>
      <c r="W53" s="43">
        <v>0</v>
      </c>
      <c r="X53" s="36">
        <v>0</v>
      </c>
      <c r="Y53" s="44">
        <v>0</v>
      </c>
      <c r="Z53" s="43">
        <f t="shared" si="3"/>
        <v>0</v>
      </c>
      <c r="AA53" s="36">
        <f t="shared" si="3"/>
        <v>32038.201399999998</v>
      </c>
      <c r="AB53" s="44">
        <f t="shared" si="3"/>
        <v>119355.33439</v>
      </c>
      <c r="AC53" s="54">
        <f t="shared" si="4"/>
        <v>0</v>
      </c>
      <c r="AD53" s="55">
        <f t="shared" si="4"/>
        <v>32.038201399999998</v>
      </c>
      <c r="AE53" s="56">
        <f t="shared" si="4"/>
        <v>119.35533439000001</v>
      </c>
    </row>
    <row r="54" spans="1:31" x14ac:dyDescent="0.3">
      <c r="A54" s="11" t="s">
        <v>319</v>
      </c>
      <c r="B54" s="8">
        <v>0</v>
      </c>
      <c r="C54" s="9">
        <v>0</v>
      </c>
      <c r="D54" s="10">
        <v>853</v>
      </c>
      <c r="E54" s="8">
        <v>0</v>
      </c>
      <c r="F54" s="9">
        <v>0</v>
      </c>
      <c r="G54" s="10">
        <v>7.09</v>
      </c>
      <c r="H54" s="8">
        <v>0</v>
      </c>
      <c r="I54" s="9">
        <v>0</v>
      </c>
      <c r="J54" s="10">
        <v>0</v>
      </c>
      <c r="K54" s="8">
        <v>0</v>
      </c>
      <c r="L54" s="9">
        <v>0</v>
      </c>
      <c r="M54" s="10">
        <v>108.286</v>
      </c>
      <c r="N54" s="8">
        <v>0</v>
      </c>
      <c r="O54" s="9">
        <v>0</v>
      </c>
      <c r="P54" s="10">
        <v>185569</v>
      </c>
      <c r="Q54" s="8">
        <v>0</v>
      </c>
      <c r="R54" s="9">
        <v>0</v>
      </c>
      <c r="S54" s="10">
        <v>1587.5</v>
      </c>
      <c r="T54" s="8">
        <v>0</v>
      </c>
      <c r="U54" s="9">
        <v>0</v>
      </c>
      <c r="V54" s="10">
        <v>79744.88900000001</v>
      </c>
      <c r="W54" s="8">
        <v>0</v>
      </c>
      <c r="X54" s="9">
        <v>0</v>
      </c>
      <c r="Y54" s="10">
        <v>0</v>
      </c>
      <c r="Z54" s="8">
        <f t="shared" si="3"/>
        <v>0</v>
      </c>
      <c r="AA54" s="9">
        <f t="shared" si="3"/>
        <v>0</v>
      </c>
      <c r="AB54" s="10">
        <f t="shared" si="3"/>
        <v>267869.76500000007</v>
      </c>
      <c r="AC54" s="13">
        <f t="shared" si="4"/>
        <v>0</v>
      </c>
      <c r="AD54" s="14">
        <f t="shared" si="4"/>
        <v>0</v>
      </c>
      <c r="AE54" s="15">
        <f t="shared" si="4"/>
        <v>267.86976500000009</v>
      </c>
    </row>
    <row r="55" spans="1:31" x14ac:dyDescent="0.3">
      <c r="A55" s="38" t="s">
        <v>72</v>
      </c>
      <c r="B55" s="40">
        <f>SUM(B56:B66)</f>
        <v>0</v>
      </c>
      <c r="C55" s="41">
        <f t="shared" ref="C55:Y55" si="8">SUM(C56:C66)</f>
        <v>32436</v>
      </c>
      <c r="D55" s="42">
        <f t="shared" si="8"/>
        <v>36820</v>
      </c>
      <c r="E55" s="40">
        <f t="shared" si="8"/>
        <v>0</v>
      </c>
      <c r="F55" s="41">
        <f t="shared" si="8"/>
        <v>0</v>
      </c>
      <c r="G55" s="42">
        <f t="shared" si="8"/>
        <v>603.27</v>
      </c>
      <c r="H55" s="40">
        <f t="shared" si="8"/>
        <v>0</v>
      </c>
      <c r="I55" s="41">
        <f t="shared" si="8"/>
        <v>39</v>
      </c>
      <c r="J55" s="42">
        <f t="shared" si="8"/>
        <v>1948.7</v>
      </c>
      <c r="K55" s="40">
        <f t="shared" si="8"/>
        <v>0</v>
      </c>
      <c r="L55" s="41">
        <f t="shared" si="8"/>
        <v>0</v>
      </c>
      <c r="M55" s="42">
        <f t="shared" si="8"/>
        <v>4.194</v>
      </c>
      <c r="N55" s="40">
        <f t="shared" si="8"/>
        <v>0</v>
      </c>
      <c r="O55" s="41">
        <f t="shared" si="8"/>
        <v>7421</v>
      </c>
      <c r="P55" s="42">
        <f t="shared" si="8"/>
        <v>181863</v>
      </c>
      <c r="Q55" s="40">
        <f t="shared" si="8"/>
        <v>0</v>
      </c>
      <c r="R55" s="41">
        <f t="shared" si="8"/>
        <v>51145.21418476128</v>
      </c>
      <c r="S55" s="42">
        <f t="shared" si="8"/>
        <v>188652.94358798</v>
      </c>
      <c r="T55" s="40">
        <f t="shared" si="8"/>
        <v>0</v>
      </c>
      <c r="U55" s="41">
        <f t="shared" si="8"/>
        <v>0</v>
      </c>
      <c r="V55" s="42">
        <f t="shared" si="8"/>
        <v>490.62733000000003</v>
      </c>
      <c r="W55" s="40">
        <f t="shared" si="8"/>
        <v>0</v>
      </c>
      <c r="X55" s="41">
        <f t="shared" si="8"/>
        <v>0</v>
      </c>
      <c r="Y55" s="42">
        <f t="shared" si="8"/>
        <v>0</v>
      </c>
      <c r="Z55" s="40">
        <f t="shared" si="3"/>
        <v>0</v>
      </c>
      <c r="AA55" s="41">
        <f t="shared" si="3"/>
        <v>91041.21418476128</v>
      </c>
      <c r="AB55" s="42">
        <f t="shared" si="3"/>
        <v>410382.73491798004</v>
      </c>
      <c r="AC55" s="51">
        <f t="shared" si="4"/>
        <v>0</v>
      </c>
      <c r="AD55" s="52">
        <f t="shared" si="4"/>
        <v>91.041214184761287</v>
      </c>
      <c r="AE55" s="53">
        <f t="shared" si="4"/>
        <v>410.38273491798003</v>
      </c>
    </row>
    <row r="56" spans="1:31" x14ac:dyDescent="0.3">
      <c r="A56" s="11" t="s">
        <v>320</v>
      </c>
      <c r="B56" s="3"/>
      <c r="C56" s="9"/>
      <c r="D56" s="10"/>
      <c r="E56" s="8"/>
      <c r="F56" s="9"/>
      <c r="G56" s="10"/>
      <c r="H56" s="8"/>
      <c r="I56" s="9"/>
      <c r="J56" s="10"/>
      <c r="K56" s="8"/>
      <c r="L56" s="9"/>
      <c r="M56" s="10"/>
      <c r="N56" s="8"/>
      <c r="O56" s="9"/>
      <c r="P56" s="10"/>
      <c r="Q56" s="8"/>
      <c r="R56" s="9"/>
      <c r="S56" s="10"/>
      <c r="T56" s="8"/>
      <c r="U56" s="9"/>
      <c r="V56" s="10"/>
      <c r="W56" s="8"/>
      <c r="X56" s="9"/>
      <c r="Y56" s="10"/>
      <c r="Z56" s="8">
        <f t="shared" si="3"/>
        <v>0</v>
      </c>
      <c r="AA56" s="9">
        <f t="shared" si="3"/>
        <v>0</v>
      </c>
      <c r="AB56" s="10">
        <f t="shared" si="3"/>
        <v>0</v>
      </c>
      <c r="AC56" s="13">
        <f t="shared" si="4"/>
        <v>0</v>
      </c>
      <c r="AD56" s="14">
        <f t="shared" si="4"/>
        <v>0</v>
      </c>
      <c r="AE56" s="15">
        <f t="shared" si="4"/>
        <v>0</v>
      </c>
    </row>
    <row r="57" spans="1:31" x14ac:dyDescent="0.3">
      <c r="A57" s="39" t="s">
        <v>197</v>
      </c>
      <c r="B57" s="43">
        <v>0</v>
      </c>
      <c r="C57" s="36">
        <v>0</v>
      </c>
      <c r="D57" s="44">
        <v>0</v>
      </c>
      <c r="E57" s="43">
        <v>0</v>
      </c>
      <c r="F57" s="36">
        <v>0</v>
      </c>
      <c r="G57" s="44">
        <v>79.3</v>
      </c>
      <c r="H57" s="43">
        <v>0</v>
      </c>
      <c r="I57" s="36">
        <v>0</v>
      </c>
      <c r="J57" s="44">
        <v>0</v>
      </c>
      <c r="K57" s="43">
        <v>0</v>
      </c>
      <c r="L57" s="36">
        <v>0</v>
      </c>
      <c r="M57" s="44">
        <v>4.194</v>
      </c>
      <c r="N57" s="43">
        <v>0</v>
      </c>
      <c r="O57" s="36">
        <v>0</v>
      </c>
      <c r="P57" s="44">
        <v>0</v>
      </c>
      <c r="Q57" s="43">
        <v>0</v>
      </c>
      <c r="R57" s="36">
        <v>0</v>
      </c>
      <c r="S57" s="44">
        <v>10195</v>
      </c>
      <c r="T57" s="43">
        <v>0</v>
      </c>
      <c r="U57" s="36">
        <v>0</v>
      </c>
      <c r="V57" s="44">
        <v>33.42</v>
      </c>
      <c r="W57" s="43">
        <v>0</v>
      </c>
      <c r="X57" s="36">
        <v>0</v>
      </c>
      <c r="Y57" s="44">
        <v>0</v>
      </c>
      <c r="Z57" s="43">
        <f t="shared" si="3"/>
        <v>0</v>
      </c>
      <c r="AA57" s="36">
        <f t="shared" si="3"/>
        <v>0</v>
      </c>
      <c r="AB57" s="44">
        <f t="shared" si="3"/>
        <v>10311.913999999999</v>
      </c>
      <c r="AC57" s="54">
        <f t="shared" si="4"/>
        <v>0</v>
      </c>
      <c r="AD57" s="55">
        <f t="shared" si="4"/>
        <v>0</v>
      </c>
      <c r="AE57" s="56">
        <f t="shared" si="4"/>
        <v>10.311913999999998</v>
      </c>
    </row>
    <row r="58" spans="1:31" x14ac:dyDescent="0.3">
      <c r="A58" s="11" t="s">
        <v>198</v>
      </c>
      <c r="B58" s="3">
        <v>0</v>
      </c>
      <c r="C58" s="9">
        <v>0</v>
      </c>
      <c r="D58" s="10">
        <v>1158</v>
      </c>
      <c r="E58" s="8">
        <v>0</v>
      </c>
      <c r="F58" s="9">
        <v>0</v>
      </c>
      <c r="G58" s="10">
        <v>0</v>
      </c>
      <c r="H58" s="8">
        <v>0</v>
      </c>
      <c r="I58" s="9">
        <v>0</v>
      </c>
      <c r="J58" s="10">
        <v>3.1</v>
      </c>
      <c r="K58" s="8">
        <v>0</v>
      </c>
      <c r="L58" s="9">
        <v>0</v>
      </c>
      <c r="M58" s="10">
        <v>0</v>
      </c>
      <c r="N58" s="8">
        <v>0</v>
      </c>
      <c r="O58" s="9">
        <v>0</v>
      </c>
      <c r="P58" s="10">
        <v>40536</v>
      </c>
      <c r="Q58" s="8">
        <v>0</v>
      </c>
      <c r="R58" s="9">
        <v>40820.83</v>
      </c>
      <c r="S58" s="10">
        <v>70660.88</v>
      </c>
      <c r="T58" s="8">
        <v>0</v>
      </c>
      <c r="U58" s="9">
        <v>0</v>
      </c>
      <c r="V58" s="10">
        <v>0</v>
      </c>
      <c r="W58" s="8">
        <v>0</v>
      </c>
      <c r="X58" s="9">
        <v>0</v>
      </c>
      <c r="Y58" s="10">
        <v>0</v>
      </c>
      <c r="Z58" s="8">
        <f t="shared" si="3"/>
        <v>0</v>
      </c>
      <c r="AA58" s="9">
        <f t="shared" si="3"/>
        <v>40820.83</v>
      </c>
      <c r="AB58" s="10">
        <f t="shared" si="3"/>
        <v>112357.98000000001</v>
      </c>
      <c r="AC58" s="13">
        <f t="shared" si="4"/>
        <v>0</v>
      </c>
      <c r="AD58" s="14">
        <f t="shared" si="4"/>
        <v>40.820830000000001</v>
      </c>
      <c r="AE58" s="15">
        <f t="shared" si="4"/>
        <v>112.35798000000001</v>
      </c>
    </row>
    <row r="59" spans="1:31" x14ac:dyDescent="0.3">
      <c r="A59" s="39" t="s">
        <v>290</v>
      </c>
      <c r="B59" s="43">
        <v>0</v>
      </c>
      <c r="C59" s="36">
        <v>803</v>
      </c>
      <c r="D59" s="44">
        <v>0</v>
      </c>
      <c r="E59" s="43">
        <v>0</v>
      </c>
      <c r="F59" s="36">
        <v>0</v>
      </c>
      <c r="G59" s="44">
        <v>0</v>
      </c>
      <c r="H59" s="43">
        <v>0</v>
      </c>
      <c r="I59" s="36">
        <v>0</v>
      </c>
      <c r="J59" s="44">
        <v>0</v>
      </c>
      <c r="K59" s="43">
        <v>0</v>
      </c>
      <c r="L59" s="36">
        <v>0</v>
      </c>
      <c r="M59" s="44">
        <v>0</v>
      </c>
      <c r="N59" s="43">
        <v>0</v>
      </c>
      <c r="O59" s="36">
        <v>636</v>
      </c>
      <c r="P59" s="44">
        <v>0</v>
      </c>
      <c r="Q59" s="43">
        <v>0</v>
      </c>
      <c r="R59" s="36">
        <v>5391</v>
      </c>
      <c r="S59" s="44">
        <v>0</v>
      </c>
      <c r="T59" s="43">
        <v>0</v>
      </c>
      <c r="U59" s="36">
        <v>0</v>
      </c>
      <c r="V59" s="44">
        <v>7.63</v>
      </c>
      <c r="W59" s="43">
        <v>0</v>
      </c>
      <c r="X59" s="36">
        <v>0</v>
      </c>
      <c r="Y59" s="44">
        <v>0</v>
      </c>
      <c r="Z59" s="43">
        <f t="shared" si="3"/>
        <v>0</v>
      </c>
      <c r="AA59" s="36">
        <f t="shared" si="3"/>
        <v>6830</v>
      </c>
      <c r="AB59" s="44">
        <f t="shared" si="3"/>
        <v>7.63</v>
      </c>
      <c r="AC59" s="54">
        <f t="shared" si="4"/>
        <v>0</v>
      </c>
      <c r="AD59" s="55">
        <f t="shared" si="4"/>
        <v>6.83</v>
      </c>
      <c r="AE59" s="56">
        <f t="shared" si="4"/>
        <v>7.6299999999999996E-3</v>
      </c>
    </row>
    <row r="60" spans="1:31" x14ac:dyDescent="0.3">
      <c r="A60" s="11" t="s">
        <v>200</v>
      </c>
      <c r="B60" s="3">
        <v>0</v>
      </c>
      <c r="C60" s="9">
        <v>0</v>
      </c>
      <c r="D60" s="10">
        <v>62</v>
      </c>
      <c r="E60" s="8">
        <v>0</v>
      </c>
      <c r="F60" s="9">
        <v>0</v>
      </c>
      <c r="G60" s="10">
        <v>0</v>
      </c>
      <c r="H60" s="8">
        <v>0</v>
      </c>
      <c r="I60" s="9">
        <v>0</v>
      </c>
      <c r="J60" s="10">
        <v>939.3</v>
      </c>
      <c r="K60" s="8">
        <v>0</v>
      </c>
      <c r="L60" s="9">
        <v>0</v>
      </c>
      <c r="M60" s="10">
        <v>0</v>
      </c>
      <c r="N60" s="8">
        <v>0</v>
      </c>
      <c r="O60" s="9">
        <v>0</v>
      </c>
      <c r="P60" s="10">
        <v>1549</v>
      </c>
      <c r="Q60" s="8">
        <v>0</v>
      </c>
      <c r="R60" s="9">
        <v>502.13569296128168</v>
      </c>
      <c r="S60" s="10">
        <v>154.85854</v>
      </c>
      <c r="T60" s="8">
        <v>0</v>
      </c>
      <c r="U60" s="9">
        <v>0</v>
      </c>
      <c r="V60" s="10">
        <v>214.48</v>
      </c>
      <c r="W60" s="8">
        <v>0</v>
      </c>
      <c r="X60" s="9">
        <v>0</v>
      </c>
      <c r="Y60" s="10">
        <v>0</v>
      </c>
      <c r="Z60" s="8">
        <f t="shared" si="3"/>
        <v>0</v>
      </c>
      <c r="AA60" s="9">
        <f t="shared" si="3"/>
        <v>502.13569296128168</v>
      </c>
      <c r="AB60" s="10">
        <f t="shared" si="3"/>
        <v>2919.6385399999999</v>
      </c>
      <c r="AC60" s="13">
        <f t="shared" si="4"/>
        <v>0</v>
      </c>
      <c r="AD60" s="14">
        <f t="shared" si="4"/>
        <v>0.50213569296128169</v>
      </c>
      <c r="AE60" s="15">
        <f t="shared" si="4"/>
        <v>2.9196385399999998</v>
      </c>
    </row>
    <row r="61" spans="1:31" x14ac:dyDescent="0.3">
      <c r="A61" s="39" t="s">
        <v>202</v>
      </c>
      <c r="B61" s="43">
        <v>0</v>
      </c>
      <c r="C61" s="36">
        <v>0</v>
      </c>
      <c r="D61" s="44">
        <v>0</v>
      </c>
      <c r="E61" s="43">
        <v>0</v>
      </c>
      <c r="F61" s="36">
        <v>0</v>
      </c>
      <c r="G61" s="44">
        <v>0</v>
      </c>
      <c r="H61" s="43">
        <v>0</v>
      </c>
      <c r="I61" s="36">
        <v>0</v>
      </c>
      <c r="J61" s="44">
        <v>0</v>
      </c>
      <c r="K61" s="43">
        <v>0</v>
      </c>
      <c r="L61" s="36">
        <v>0</v>
      </c>
      <c r="M61" s="44">
        <v>0</v>
      </c>
      <c r="N61" s="43">
        <v>0</v>
      </c>
      <c r="O61" s="36">
        <v>0</v>
      </c>
      <c r="P61" s="44">
        <v>0</v>
      </c>
      <c r="Q61" s="43">
        <v>0</v>
      </c>
      <c r="R61" s="36">
        <v>0</v>
      </c>
      <c r="S61" s="44">
        <v>0</v>
      </c>
      <c r="T61" s="43">
        <v>0</v>
      </c>
      <c r="U61" s="36">
        <v>0</v>
      </c>
      <c r="V61" s="44">
        <v>25.93</v>
      </c>
      <c r="W61" s="43">
        <v>0</v>
      </c>
      <c r="X61" s="36">
        <v>0</v>
      </c>
      <c r="Y61" s="44">
        <v>0</v>
      </c>
      <c r="Z61" s="43">
        <f t="shared" si="3"/>
        <v>0</v>
      </c>
      <c r="AA61" s="36">
        <f t="shared" si="3"/>
        <v>0</v>
      </c>
      <c r="AB61" s="44">
        <f t="shared" si="3"/>
        <v>25.93</v>
      </c>
      <c r="AC61" s="54">
        <f t="shared" si="4"/>
        <v>0</v>
      </c>
      <c r="AD61" s="55">
        <f t="shared" si="4"/>
        <v>0</v>
      </c>
      <c r="AE61" s="56">
        <f t="shared" si="4"/>
        <v>2.5929999999999998E-2</v>
      </c>
    </row>
    <row r="62" spans="1:31" x14ac:dyDescent="0.3">
      <c r="A62" s="11" t="s">
        <v>203</v>
      </c>
      <c r="B62" s="3">
        <v>0</v>
      </c>
      <c r="C62" s="9">
        <v>22084</v>
      </c>
      <c r="D62" s="10">
        <v>10301</v>
      </c>
      <c r="E62" s="8">
        <v>0</v>
      </c>
      <c r="F62" s="9">
        <v>0</v>
      </c>
      <c r="G62" s="10">
        <v>0</v>
      </c>
      <c r="H62" s="8">
        <v>0</v>
      </c>
      <c r="I62" s="9">
        <v>39</v>
      </c>
      <c r="J62" s="10">
        <v>73.7</v>
      </c>
      <c r="K62" s="8">
        <v>0</v>
      </c>
      <c r="L62" s="9">
        <v>0</v>
      </c>
      <c r="M62" s="10">
        <v>0</v>
      </c>
      <c r="N62" s="8">
        <v>0</v>
      </c>
      <c r="O62" s="9">
        <v>6785</v>
      </c>
      <c r="P62" s="10">
        <v>1600</v>
      </c>
      <c r="Q62" s="8">
        <v>0</v>
      </c>
      <c r="R62" s="9">
        <v>4431.2484917999991</v>
      </c>
      <c r="S62" s="10">
        <v>57.205047979999996</v>
      </c>
      <c r="T62" s="8">
        <v>0</v>
      </c>
      <c r="U62" s="9">
        <v>0</v>
      </c>
      <c r="V62" s="10">
        <v>64.489999999999995</v>
      </c>
      <c r="W62" s="8">
        <v>0</v>
      </c>
      <c r="X62" s="9">
        <v>0</v>
      </c>
      <c r="Y62" s="10">
        <v>0</v>
      </c>
      <c r="Z62" s="8">
        <f t="shared" si="3"/>
        <v>0</v>
      </c>
      <c r="AA62" s="9">
        <f t="shared" si="3"/>
        <v>33339.248491799997</v>
      </c>
      <c r="AB62" s="10">
        <f t="shared" si="3"/>
        <v>12096.395047980001</v>
      </c>
      <c r="AC62" s="13">
        <f t="shared" si="4"/>
        <v>0</v>
      </c>
      <c r="AD62" s="14">
        <f t="shared" si="4"/>
        <v>33.339248491799999</v>
      </c>
      <c r="AE62" s="15">
        <f t="shared" si="4"/>
        <v>12.09639504798</v>
      </c>
    </row>
    <row r="63" spans="1:31" x14ac:dyDescent="0.3">
      <c r="A63" s="39" t="s">
        <v>204</v>
      </c>
      <c r="B63" s="43">
        <v>0</v>
      </c>
      <c r="C63" s="36">
        <v>0</v>
      </c>
      <c r="D63" s="44">
        <v>25299</v>
      </c>
      <c r="E63" s="43">
        <v>0</v>
      </c>
      <c r="F63" s="36">
        <v>0</v>
      </c>
      <c r="G63" s="44">
        <v>0.02</v>
      </c>
      <c r="H63" s="43">
        <v>0</v>
      </c>
      <c r="I63" s="36">
        <v>0</v>
      </c>
      <c r="J63" s="44">
        <v>36.4</v>
      </c>
      <c r="K63" s="43">
        <v>0</v>
      </c>
      <c r="L63" s="36">
        <v>0</v>
      </c>
      <c r="M63" s="44">
        <v>0</v>
      </c>
      <c r="N63" s="43">
        <v>0</v>
      </c>
      <c r="O63" s="36">
        <v>0</v>
      </c>
      <c r="P63" s="44">
        <v>10425</v>
      </c>
      <c r="Q63" s="43">
        <v>0</v>
      </c>
      <c r="R63" s="36">
        <v>0</v>
      </c>
      <c r="S63" s="44">
        <v>12534</v>
      </c>
      <c r="T63" s="43">
        <v>0</v>
      </c>
      <c r="U63" s="36">
        <v>0</v>
      </c>
      <c r="V63" s="44">
        <v>59.870000000000005</v>
      </c>
      <c r="W63" s="43">
        <v>0</v>
      </c>
      <c r="X63" s="36">
        <v>0</v>
      </c>
      <c r="Y63" s="44">
        <v>0</v>
      </c>
      <c r="Z63" s="43">
        <f t="shared" si="3"/>
        <v>0</v>
      </c>
      <c r="AA63" s="36">
        <f t="shared" si="3"/>
        <v>0</v>
      </c>
      <c r="AB63" s="44">
        <f t="shared" si="3"/>
        <v>48354.290000000008</v>
      </c>
      <c r="AC63" s="54">
        <f t="shared" si="4"/>
        <v>0</v>
      </c>
      <c r="AD63" s="55">
        <f t="shared" si="4"/>
        <v>0</v>
      </c>
      <c r="AE63" s="56">
        <f t="shared" si="4"/>
        <v>48.354290000000006</v>
      </c>
    </row>
    <row r="64" spans="1:31" x14ac:dyDescent="0.3">
      <c r="A64" s="11" t="s">
        <v>321</v>
      </c>
      <c r="B64" s="3"/>
      <c r="C64" s="9"/>
      <c r="D64" s="10"/>
      <c r="E64" s="8"/>
      <c r="F64" s="9"/>
      <c r="G64" s="10"/>
      <c r="H64" s="8"/>
      <c r="I64" s="9"/>
      <c r="J64" s="10"/>
      <c r="K64" s="8"/>
      <c r="L64" s="9"/>
      <c r="M64" s="10"/>
      <c r="N64" s="8"/>
      <c r="O64" s="9"/>
      <c r="P64" s="10"/>
      <c r="Q64" s="8"/>
      <c r="R64" s="9"/>
      <c r="S64" s="10"/>
      <c r="T64" s="8"/>
      <c r="U64" s="9"/>
      <c r="V64" s="10"/>
      <c r="W64" s="8"/>
      <c r="X64" s="9"/>
      <c r="Y64" s="10"/>
      <c r="Z64" s="8">
        <f t="shared" si="3"/>
        <v>0</v>
      </c>
      <c r="AA64" s="9">
        <f t="shared" si="3"/>
        <v>0</v>
      </c>
      <c r="AB64" s="10">
        <f t="shared" si="3"/>
        <v>0</v>
      </c>
      <c r="AC64" s="13">
        <f t="shared" si="4"/>
        <v>0</v>
      </c>
      <c r="AD64" s="14">
        <f t="shared" si="4"/>
        <v>0</v>
      </c>
      <c r="AE64" s="15">
        <f t="shared" si="4"/>
        <v>0</v>
      </c>
    </row>
    <row r="65" spans="1:31" x14ac:dyDescent="0.3">
      <c r="A65" s="39" t="s">
        <v>206</v>
      </c>
      <c r="B65" s="43">
        <v>0</v>
      </c>
      <c r="C65" s="36">
        <v>9549</v>
      </c>
      <c r="D65" s="44">
        <v>0</v>
      </c>
      <c r="E65" s="43">
        <v>0</v>
      </c>
      <c r="F65" s="36">
        <v>0</v>
      </c>
      <c r="G65" s="44">
        <v>523.94999999999993</v>
      </c>
      <c r="H65" s="43">
        <v>0</v>
      </c>
      <c r="I65" s="36">
        <v>0</v>
      </c>
      <c r="J65" s="44">
        <v>805</v>
      </c>
      <c r="K65" s="43">
        <v>0</v>
      </c>
      <c r="L65" s="36">
        <v>0</v>
      </c>
      <c r="M65" s="44">
        <v>0</v>
      </c>
      <c r="N65" s="43">
        <v>0</v>
      </c>
      <c r="O65" s="36">
        <v>0</v>
      </c>
      <c r="P65" s="44">
        <v>122363</v>
      </c>
      <c r="Q65" s="43">
        <v>0</v>
      </c>
      <c r="R65" s="36">
        <v>0</v>
      </c>
      <c r="S65" s="44">
        <v>95051</v>
      </c>
      <c r="T65" s="43">
        <v>0</v>
      </c>
      <c r="U65" s="36">
        <v>0</v>
      </c>
      <c r="V65" s="44">
        <v>84.807330000000007</v>
      </c>
      <c r="W65" s="43">
        <v>0</v>
      </c>
      <c r="X65" s="36">
        <v>0</v>
      </c>
      <c r="Y65" s="44">
        <v>0</v>
      </c>
      <c r="Z65" s="43">
        <f t="shared" si="3"/>
        <v>0</v>
      </c>
      <c r="AA65" s="36">
        <f t="shared" si="3"/>
        <v>9549</v>
      </c>
      <c r="AB65" s="44">
        <f t="shared" si="3"/>
        <v>218827.75732999999</v>
      </c>
      <c r="AC65" s="54">
        <f t="shared" si="4"/>
        <v>0</v>
      </c>
      <c r="AD65" s="55">
        <f t="shared" si="4"/>
        <v>9.5489999999999995</v>
      </c>
      <c r="AE65" s="56">
        <f t="shared" si="4"/>
        <v>218.82775733</v>
      </c>
    </row>
    <row r="66" spans="1:31" x14ac:dyDescent="0.3">
      <c r="A66" s="11" t="s">
        <v>207</v>
      </c>
      <c r="B66" s="3">
        <v>0</v>
      </c>
      <c r="C66" s="1">
        <v>0</v>
      </c>
      <c r="D66" s="4">
        <v>0</v>
      </c>
      <c r="E66" s="3">
        <v>0</v>
      </c>
      <c r="F66" s="1">
        <v>0</v>
      </c>
      <c r="G66" s="4">
        <v>0</v>
      </c>
      <c r="H66" s="3">
        <v>0</v>
      </c>
      <c r="I66" s="1">
        <v>0</v>
      </c>
      <c r="J66" s="4">
        <v>91.2</v>
      </c>
      <c r="K66" s="3">
        <v>0</v>
      </c>
      <c r="L66" s="1">
        <v>0</v>
      </c>
      <c r="M66" s="4">
        <v>0</v>
      </c>
      <c r="N66" s="3">
        <v>0</v>
      </c>
      <c r="O66" s="1">
        <v>0</v>
      </c>
      <c r="P66" s="4">
        <v>5390</v>
      </c>
      <c r="Q66" s="3">
        <v>0</v>
      </c>
      <c r="R66" s="1">
        <v>0</v>
      </c>
      <c r="S66" s="4">
        <v>0</v>
      </c>
      <c r="T66" s="3">
        <v>0</v>
      </c>
      <c r="U66" s="1">
        <v>0</v>
      </c>
      <c r="V66" s="4">
        <v>0</v>
      </c>
      <c r="W66" s="3">
        <v>0</v>
      </c>
      <c r="X66" s="1">
        <v>0</v>
      </c>
      <c r="Y66" s="4">
        <v>0</v>
      </c>
      <c r="Z66" s="3">
        <f t="shared" ref="Z66:AB128" si="9">W66+T66+Q66+N66+K66+H66+E66+B66</f>
        <v>0</v>
      </c>
      <c r="AA66" s="1">
        <f t="shared" si="9"/>
        <v>0</v>
      </c>
      <c r="AB66" s="4">
        <f t="shared" si="9"/>
        <v>5481.2</v>
      </c>
      <c r="AC66" s="13">
        <f t="shared" ref="AC66:AE128" si="10">Z66/1000</f>
        <v>0</v>
      </c>
      <c r="AD66" s="14">
        <f t="shared" si="10"/>
        <v>0</v>
      </c>
      <c r="AE66" s="15">
        <f t="shared" si="10"/>
        <v>5.4811999999999994</v>
      </c>
    </row>
    <row r="67" spans="1:31" x14ac:dyDescent="0.3">
      <c r="A67" s="38" t="s">
        <v>84</v>
      </c>
      <c r="B67" s="40">
        <f t="shared" ref="B67:Y67" si="11">SUM(B68:B106)</f>
        <v>0</v>
      </c>
      <c r="C67" s="41">
        <f t="shared" si="11"/>
        <v>5323.799</v>
      </c>
      <c r="D67" s="42">
        <f t="shared" si="11"/>
        <v>8515</v>
      </c>
      <c r="E67" s="40">
        <f t="shared" si="11"/>
        <v>0</v>
      </c>
      <c r="F67" s="41">
        <f t="shared" si="11"/>
        <v>2170.6</v>
      </c>
      <c r="G67" s="42">
        <f t="shared" si="11"/>
        <v>78119.490000000005</v>
      </c>
      <c r="H67" s="40">
        <f t="shared" si="11"/>
        <v>0</v>
      </c>
      <c r="I67" s="41">
        <f t="shared" si="11"/>
        <v>538.37</v>
      </c>
      <c r="J67" s="42">
        <f t="shared" si="11"/>
        <v>1081</v>
      </c>
      <c r="K67" s="40">
        <f t="shared" si="11"/>
        <v>0</v>
      </c>
      <c r="L67" s="41">
        <f t="shared" si="11"/>
        <v>286350.01699999999</v>
      </c>
      <c r="M67" s="42">
        <f t="shared" si="11"/>
        <v>35279.471999999994</v>
      </c>
      <c r="N67" s="40">
        <f t="shared" si="11"/>
        <v>0</v>
      </c>
      <c r="O67" s="41">
        <f t="shared" si="11"/>
        <v>7131</v>
      </c>
      <c r="P67" s="42">
        <f t="shared" si="11"/>
        <v>514817</v>
      </c>
      <c r="Q67" s="40">
        <f t="shared" si="11"/>
        <v>0</v>
      </c>
      <c r="R67" s="41">
        <f t="shared" si="11"/>
        <v>117.399</v>
      </c>
      <c r="S67" s="42">
        <f t="shared" si="11"/>
        <v>2930.9185900000002</v>
      </c>
      <c r="T67" s="40">
        <f t="shared" si="11"/>
        <v>0</v>
      </c>
      <c r="U67" s="41">
        <f t="shared" si="11"/>
        <v>6880</v>
      </c>
      <c r="V67" s="42">
        <f t="shared" si="11"/>
        <v>178418.71052999992</v>
      </c>
      <c r="W67" s="40">
        <f t="shared" si="11"/>
        <v>0</v>
      </c>
      <c r="X67" s="41">
        <f t="shared" si="11"/>
        <v>0</v>
      </c>
      <c r="Y67" s="42">
        <f t="shared" si="11"/>
        <v>5791</v>
      </c>
      <c r="Z67" s="40">
        <f t="shared" si="9"/>
        <v>0</v>
      </c>
      <c r="AA67" s="41">
        <f t="shared" si="9"/>
        <v>308511.18499999994</v>
      </c>
      <c r="AB67" s="42">
        <f t="shared" si="9"/>
        <v>824952.59111999988</v>
      </c>
      <c r="AC67" s="51">
        <f t="shared" si="10"/>
        <v>0</v>
      </c>
      <c r="AD67" s="52">
        <f t="shared" si="10"/>
        <v>308.51118499999995</v>
      </c>
      <c r="AE67" s="53">
        <f t="shared" si="10"/>
        <v>824.95259111999985</v>
      </c>
    </row>
    <row r="68" spans="1:31" x14ac:dyDescent="0.3">
      <c r="A68" s="11" t="s">
        <v>210</v>
      </c>
      <c r="B68" s="3">
        <v>0</v>
      </c>
      <c r="C68" s="1">
        <v>0</v>
      </c>
      <c r="D68" s="4">
        <v>0</v>
      </c>
      <c r="E68" s="3">
        <v>0</v>
      </c>
      <c r="F68" s="1">
        <v>0</v>
      </c>
      <c r="G68" s="4">
        <v>4839.5</v>
      </c>
      <c r="H68" s="3">
        <v>0</v>
      </c>
      <c r="I68" s="1">
        <v>0</v>
      </c>
      <c r="J68" s="4">
        <v>0</v>
      </c>
      <c r="K68" s="3">
        <v>0</v>
      </c>
      <c r="L68" s="1">
        <v>0</v>
      </c>
      <c r="M68" s="4">
        <v>0</v>
      </c>
      <c r="N68" s="3">
        <v>0</v>
      </c>
      <c r="O68" s="1">
        <v>0</v>
      </c>
      <c r="P68" s="4">
        <v>777</v>
      </c>
      <c r="Q68" s="3">
        <v>0</v>
      </c>
      <c r="R68" s="1">
        <v>0</v>
      </c>
      <c r="S68" s="4">
        <v>0</v>
      </c>
      <c r="T68" s="3">
        <v>0</v>
      </c>
      <c r="U68" s="1">
        <v>0</v>
      </c>
      <c r="V68" s="4">
        <v>209.99182999999999</v>
      </c>
      <c r="W68" s="3">
        <v>0</v>
      </c>
      <c r="X68" s="1">
        <v>0</v>
      </c>
      <c r="Y68" s="4">
        <v>0</v>
      </c>
      <c r="Z68" s="3">
        <f t="shared" si="9"/>
        <v>0</v>
      </c>
      <c r="AA68" s="1">
        <f t="shared" si="9"/>
        <v>0</v>
      </c>
      <c r="AB68" s="4">
        <f t="shared" si="9"/>
        <v>5826.4918299999999</v>
      </c>
      <c r="AC68" s="13">
        <f t="shared" si="10"/>
        <v>0</v>
      </c>
      <c r="AD68" s="14">
        <f t="shared" si="10"/>
        <v>0</v>
      </c>
      <c r="AE68" s="15">
        <f t="shared" si="10"/>
        <v>5.8264918300000001</v>
      </c>
    </row>
    <row r="69" spans="1:31" x14ac:dyDescent="0.3">
      <c r="A69" s="39" t="s">
        <v>211</v>
      </c>
      <c r="B69" s="43">
        <v>0</v>
      </c>
      <c r="C69" s="36">
        <v>0</v>
      </c>
      <c r="D69" s="44">
        <v>0</v>
      </c>
      <c r="E69" s="43">
        <v>0</v>
      </c>
      <c r="F69" s="36">
        <v>0</v>
      </c>
      <c r="G69" s="44">
        <v>3.27</v>
      </c>
      <c r="H69" s="43">
        <v>0</v>
      </c>
      <c r="I69" s="36">
        <v>0</v>
      </c>
      <c r="J69" s="44">
        <v>0</v>
      </c>
      <c r="K69" s="43">
        <v>0</v>
      </c>
      <c r="L69" s="36">
        <v>0</v>
      </c>
      <c r="M69" s="44">
        <v>15.12</v>
      </c>
      <c r="N69" s="43">
        <v>0</v>
      </c>
      <c r="O69" s="36">
        <v>0</v>
      </c>
      <c r="P69" s="44">
        <v>311</v>
      </c>
      <c r="Q69" s="43">
        <v>0</v>
      </c>
      <c r="R69" s="36">
        <v>0</v>
      </c>
      <c r="S69" s="44">
        <v>0</v>
      </c>
      <c r="T69" s="43">
        <v>0</v>
      </c>
      <c r="U69" s="36">
        <v>0</v>
      </c>
      <c r="V69" s="44">
        <v>24</v>
      </c>
      <c r="W69" s="43">
        <v>0</v>
      </c>
      <c r="X69" s="36">
        <v>0</v>
      </c>
      <c r="Y69" s="44">
        <v>0</v>
      </c>
      <c r="Z69" s="43">
        <f t="shared" si="9"/>
        <v>0</v>
      </c>
      <c r="AA69" s="36">
        <f t="shared" si="9"/>
        <v>0</v>
      </c>
      <c r="AB69" s="44">
        <f t="shared" si="9"/>
        <v>353.39</v>
      </c>
      <c r="AC69" s="54">
        <f t="shared" si="10"/>
        <v>0</v>
      </c>
      <c r="AD69" s="55">
        <f t="shared" si="10"/>
        <v>0</v>
      </c>
      <c r="AE69" s="56">
        <f t="shared" si="10"/>
        <v>0.35338999999999998</v>
      </c>
    </row>
    <row r="70" spans="1:31" x14ac:dyDescent="0.3">
      <c r="A70" s="11" t="s">
        <v>212</v>
      </c>
      <c r="B70" s="3">
        <v>0</v>
      </c>
      <c r="C70" s="1">
        <v>0</v>
      </c>
      <c r="D70" s="4">
        <v>0</v>
      </c>
      <c r="E70" s="3">
        <v>0</v>
      </c>
      <c r="F70" s="1">
        <v>0</v>
      </c>
      <c r="G70" s="4">
        <v>499.09999999999997</v>
      </c>
      <c r="H70" s="3">
        <v>0</v>
      </c>
      <c r="I70" s="1">
        <v>0</v>
      </c>
      <c r="J70" s="4">
        <v>0</v>
      </c>
      <c r="K70" s="3">
        <v>0</v>
      </c>
      <c r="L70" s="1">
        <v>0</v>
      </c>
      <c r="M70" s="4">
        <v>0</v>
      </c>
      <c r="N70" s="3">
        <v>0</v>
      </c>
      <c r="O70" s="1">
        <v>0</v>
      </c>
      <c r="P70" s="4">
        <v>30266</v>
      </c>
      <c r="Q70" s="3">
        <v>0</v>
      </c>
      <c r="R70" s="1">
        <v>0</v>
      </c>
      <c r="S70" s="4">
        <v>0</v>
      </c>
      <c r="T70" s="3">
        <v>0</v>
      </c>
      <c r="U70" s="1">
        <v>0</v>
      </c>
      <c r="V70" s="4">
        <v>1532.30431</v>
      </c>
      <c r="W70" s="3">
        <v>0</v>
      </c>
      <c r="X70" s="1">
        <v>0</v>
      </c>
      <c r="Y70" s="4">
        <v>0</v>
      </c>
      <c r="Z70" s="3">
        <f t="shared" si="9"/>
        <v>0</v>
      </c>
      <c r="AA70" s="1">
        <f t="shared" si="9"/>
        <v>0</v>
      </c>
      <c r="AB70" s="4">
        <f t="shared" si="9"/>
        <v>32297.404309999998</v>
      </c>
      <c r="AC70" s="13">
        <f t="shared" si="10"/>
        <v>0</v>
      </c>
      <c r="AD70" s="14">
        <f t="shared" si="10"/>
        <v>0</v>
      </c>
      <c r="AE70" s="15">
        <f t="shared" si="10"/>
        <v>32.297404309999997</v>
      </c>
    </row>
    <row r="71" spans="1:31" x14ac:dyDescent="0.3">
      <c r="A71" s="39" t="s">
        <v>213</v>
      </c>
      <c r="B71" s="43">
        <v>0</v>
      </c>
      <c r="C71" s="36">
        <v>0</v>
      </c>
      <c r="D71" s="44">
        <v>0</v>
      </c>
      <c r="E71" s="43">
        <v>0</v>
      </c>
      <c r="F71" s="36">
        <v>0</v>
      </c>
      <c r="G71" s="44">
        <v>0</v>
      </c>
      <c r="H71" s="43">
        <v>0</v>
      </c>
      <c r="I71" s="36">
        <v>0</v>
      </c>
      <c r="J71" s="44">
        <v>0</v>
      </c>
      <c r="K71" s="43">
        <v>0</v>
      </c>
      <c r="L71" s="36">
        <v>0</v>
      </c>
      <c r="M71" s="44">
        <v>0</v>
      </c>
      <c r="N71" s="43">
        <v>0</v>
      </c>
      <c r="O71" s="36">
        <v>0</v>
      </c>
      <c r="P71" s="44">
        <v>0</v>
      </c>
      <c r="Q71" s="43">
        <v>0</v>
      </c>
      <c r="R71" s="36">
        <v>0</v>
      </c>
      <c r="S71" s="44">
        <v>0</v>
      </c>
      <c r="T71" s="43">
        <v>0</v>
      </c>
      <c r="U71" s="36">
        <v>0</v>
      </c>
      <c r="V71" s="44">
        <v>2</v>
      </c>
      <c r="W71" s="43">
        <v>0</v>
      </c>
      <c r="X71" s="36">
        <v>0</v>
      </c>
      <c r="Y71" s="44">
        <v>0</v>
      </c>
      <c r="Z71" s="43">
        <f t="shared" si="9"/>
        <v>0</v>
      </c>
      <c r="AA71" s="36">
        <f t="shared" si="9"/>
        <v>0</v>
      </c>
      <c r="AB71" s="44">
        <f t="shared" si="9"/>
        <v>2</v>
      </c>
      <c r="AC71" s="54">
        <f t="shared" si="10"/>
        <v>0</v>
      </c>
      <c r="AD71" s="55">
        <f t="shared" si="10"/>
        <v>0</v>
      </c>
      <c r="AE71" s="56">
        <f t="shared" si="10"/>
        <v>2E-3</v>
      </c>
    </row>
    <row r="72" spans="1:31" x14ac:dyDescent="0.3">
      <c r="A72" s="11" t="s">
        <v>214</v>
      </c>
      <c r="B72" s="3">
        <v>0</v>
      </c>
      <c r="C72" s="1">
        <v>0</v>
      </c>
      <c r="D72" s="4">
        <v>0</v>
      </c>
      <c r="E72" s="3">
        <v>0</v>
      </c>
      <c r="F72" s="1">
        <v>1436.2</v>
      </c>
      <c r="G72" s="4">
        <v>24.610000000000003</v>
      </c>
      <c r="H72" s="3">
        <v>0</v>
      </c>
      <c r="I72" s="1">
        <v>8.3699999999999992</v>
      </c>
      <c r="J72" s="4">
        <v>0</v>
      </c>
      <c r="K72" s="3">
        <v>0</v>
      </c>
      <c r="L72" s="1">
        <v>0</v>
      </c>
      <c r="M72" s="4">
        <v>0</v>
      </c>
      <c r="N72" s="3">
        <v>0</v>
      </c>
      <c r="O72" s="1">
        <v>0</v>
      </c>
      <c r="P72" s="4">
        <v>0</v>
      </c>
      <c r="Q72" s="3">
        <v>0</v>
      </c>
      <c r="R72" s="1">
        <v>117.399</v>
      </c>
      <c r="S72" s="4">
        <v>256.67642000000001</v>
      </c>
      <c r="T72" s="3">
        <v>0</v>
      </c>
      <c r="U72" s="1">
        <v>0</v>
      </c>
      <c r="V72" s="4">
        <v>283.8</v>
      </c>
      <c r="W72" s="3">
        <v>0</v>
      </c>
      <c r="X72" s="1">
        <v>0</v>
      </c>
      <c r="Y72" s="4">
        <v>0</v>
      </c>
      <c r="Z72" s="3">
        <f t="shared" si="9"/>
        <v>0</v>
      </c>
      <c r="AA72" s="1">
        <f t="shared" si="9"/>
        <v>1561.9690000000001</v>
      </c>
      <c r="AB72" s="4">
        <f t="shared" si="9"/>
        <v>565.08641999999998</v>
      </c>
      <c r="AC72" s="13">
        <f t="shared" si="10"/>
        <v>0</v>
      </c>
      <c r="AD72" s="14">
        <f t="shared" si="10"/>
        <v>1.5619689999999999</v>
      </c>
      <c r="AE72" s="15">
        <f t="shared" si="10"/>
        <v>0.56508641999999998</v>
      </c>
    </row>
    <row r="73" spans="1:31" x14ac:dyDescent="0.3">
      <c r="A73" s="39" t="s">
        <v>215</v>
      </c>
      <c r="B73" s="43">
        <v>0</v>
      </c>
      <c r="C73" s="36">
        <v>0</v>
      </c>
      <c r="D73" s="44">
        <v>0</v>
      </c>
      <c r="E73" s="43">
        <v>0</v>
      </c>
      <c r="F73" s="36">
        <v>0</v>
      </c>
      <c r="G73" s="44">
        <v>8.15</v>
      </c>
      <c r="H73" s="43">
        <v>0</v>
      </c>
      <c r="I73" s="36">
        <v>0</v>
      </c>
      <c r="J73" s="44">
        <v>0</v>
      </c>
      <c r="K73" s="43">
        <v>0</v>
      </c>
      <c r="L73" s="36">
        <v>0</v>
      </c>
      <c r="M73" s="44">
        <v>0</v>
      </c>
      <c r="N73" s="43">
        <v>0</v>
      </c>
      <c r="O73" s="36">
        <v>0</v>
      </c>
      <c r="P73" s="44">
        <v>0</v>
      </c>
      <c r="Q73" s="43">
        <v>0</v>
      </c>
      <c r="R73" s="36">
        <v>0</v>
      </c>
      <c r="S73" s="44">
        <v>0</v>
      </c>
      <c r="T73" s="43">
        <v>0</v>
      </c>
      <c r="U73" s="36">
        <v>0</v>
      </c>
      <c r="V73" s="44">
        <v>406.29399999999998</v>
      </c>
      <c r="W73" s="43">
        <v>0</v>
      </c>
      <c r="X73" s="36">
        <v>0</v>
      </c>
      <c r="Y73" s="44">
        <v>0</v>
      </c>
      <c r="Z73" s="43">
        <f t="shared" si="9"/>
        <v>0</v>
      </c>
      <c r="AA73" s="36">
        <f t="shared" si="9"/>
        <v>0</v>
      </c>
      <c r="AB73" s="44">
        <f t="shared" si="9"/>
        <v>414.44399999999996</v>
      </c>
      <c r="AC73" s="54">
        <f t="shared" si="10"/>
        <v>0</v>
      </c>
      <c r="AD73" s="55">
        <f t="shared" si="10"/>
        <v>0</v>
      </c>
      <c r="AE73" s="56">
        <f t="shared" si="10"/>
        <v>0.41444399999999998</v>
      </c>
    </row>
    <row r="74" spans="1:31" x14ac:dyDescent="0.3">
      <c r="A74" s="11" t="s">
        <v>187</v>
      </c>
      <c r="B74" s="3">
        <v>0</v>
      </c>
      <c r="C74" s="1">
        <v>0</v>
      </c>
      <c r="D74" s="4">
        <v>0</v>
      </c>
      <c r="E74" s="3">
        <v>0</v>
      </c>
      <c r="F74" s="1">
        <v>0</v>
      </c>
      <c r="G74" s="4">
        <v>0</v>
      </c>
      <c r="H74" s="3">
        <v>0</v>
      </c>
      <c r="I74" s="1">
        <v>0</v>
      </c>
      <c r="J74" s="4">
        <v>0</v>
      </c>
      <c r="K74" s="3">
        <v>0</v>
      </c>
      <c r="L74" s="1">
        <v>0</v>
      </c>
      <c r="M74" s="4">
        <v>0</v>
      </c>
      <c r="N74" s="3">
        <v>0</v>
      </c>
      <c r="O74" s="1">
        <v>36</v>
      </c>
      <c r="P74" s="4">
        <v>0</v>
      </c>
      <c r="Q74" s="3">
        <v>0</v>
      </c>
      <c r="R74" s="1">
        <v>0</v>
      </c>
      <c r="S74" s="4">
        <v>0</v>
      </c>
      <c r="T74" s="3">
        <v>0</v>
      </c>
      <c r="U74" s="1">
        <v>0</v>
      </c>
      <c r="V74" s="4">
        <v>0</v>
      </c>
      <c r="W74" s="3">
        <v>0</v>
      </c>
      <c r="X74" s="1">
        <v>0</v>
      </c>
      <c r="Y74" s="4">
        <v>0</v>
      </c>
      <c r="Z74" s="3">
        <f t="shared" si="9"/>
        <v>0</v>
      </c>
      <c r="AA74" s="1">
        <f t="shared" si="9"/>
        <v>36</v>
      </c>
      <c r="AB74" s="4">
        <f t="shared" si="9"/>
        <v>0</v>
      </c>
      <c r="AC74" s="13">
        <f t="shared" si="10"/>
        <v>0</v>
      </c>
      <c r="AD74" s="14">
        <f t="shared" si="10"/>
        <v>3.5999999999999997E-2</v>
      </c>
      <c r="AE74" s="15">
        <f t="shared" si="10"/>
        <v>0</v>
      </c>
    </row>
    <row r="75" spans="1:31" x14ac:dyDescent="0.3">
      <c r="A75" s="39" t="s">
        <v>216</v>
      </c>
      <c r="B75" s="43">
        <v>0</v>
      </c>
      <c r="C75" s="36">
        <v>0</v>
      </c>
      <c r="D75" s="44">
        <v>0</v>
      </c>
      <c r="E75" s="43">
        <v>0</v>
      </c>
      <c r="F75" s="36">
        <v>0</v>
      </c>
      <c r="G75" s="44">
        <v>17.439999999999998</v>
      </c>
      <c r="H75" s="43">
        <v>0</v>
      </c>
      <c r="I75" s="36">
        <v>0</v>
      </c>
      <c r="J75" s="44">
        <v>0</v>
      </c>
      <c r="K75" s="43">
        <v>0</v>
      </c>
      <c r="L75" s="36">
        <v>0</v>
      </c>
      <c r="M75" s="44">
        <v>0</v>
      </c>
      <c r="N75" s="43">
        <v>0</v>
      </c>
      <c r="O75" s="36">
        <v>0</v>
      </c>
      <c r="P75" s="44">
        <v>147</v>
      </c>
      <c r="Q75" s="43">
        <v>0</v>
      </c>
      <c r="R75" s="36">
        <v>0</v>
      </c>
      <c r="S75" s="44">
        <v>0</v>
      </c>
      <c r="T75" s="43">
        <v>0</v>
      </c>
      <c r="U75" s="36">
        <v>0</v>
      </c>
      <c r="V75" s="44">
        <v>89.370620000000002</v>
      </c>
      <c r="W75" s="43">
        <v>0</v>
      </c>
      <c r="X75" s="36">
        <v>0</v>
      </c>
      <c r="Y75" s="44">
        <v>0</v>
      </c>
      <c r="Z75" s="43">
        <f t="shared" si="9"/>
        <v>0</v>
      </c>
      <c r="AA75" s="36">
        <f t="shared" si="9"/>
        <v>0</v>
      </c>
      <c r="AB75" s="44">
        <f t="shared" si="9"/>
        <v>253.81062</v>
      </c>
      <c r="AC75" s="54">
        <f t="shared" si="10"/>
        <v>0</v>
      </c>
      <c r="AD75" s="55">
        <f t="shared" si="10"/>
        <v>0</v>
      </c>
      <c r="AE75" s="56">
        <f t="shared" si="10"/>
        <v>0.25381061999999999</v>
      </c>
    </row>
    <row r="76" spans="1:31" x14ac:dyDescent="0.3">
      <c r="A76" s="11" t="s">
        <v>217</v>
      </c>
      <c r="B76" s="3">
        <v>0</v>
      </c>
      <c r="C76" s="9">
        <v>0</v>
      </c>
      <c r="D76" s="10">
        <v>41</v>
      </c>
      <c r="E76" s="8">
        <v>0</v>
      </c>
      <c r="F76" s="9">
        <v>0</v>
      </c>
      <c r="G76" s="10">
        <v>559.06999999999994</v>
      </c>
      <c r="H76" s="8">
        <v>0</v>
      </c>
      <c r="I76" s="9">
        <v>0</v>
      </c>
      <c r="J76" s="10">
        <v>0</v>
      </c>
      <c r="K76" s="8">
        <v>0</v>
      </c>
      <c r="L76" s="9">
        <v>0</v>
      </c>
      <c r="M76" s="10">
        <v>0</v>
      </c>
      <c r="N76" s="8">
        <v>0</v>
      </c>
      <c r="O76" s="9">
        <v>0</v>
      </c>
      <c r="P76" s="10">
        <v>0</v>
      </c>
      <c r="Q76" s="8">
        <v>0</v>
      </c>
      <c r="R76" s="9">
        <v>0</v>
      </c>
      <c r="S76" s="10">
        <v>0</v>
      </c>
      <c r="T76" s="8">
        <v>0</v>
      </c>
      <c r="U76" s="9">
        <v>0</v>
      </c>
      <c r="V76" s="10">
        <v>125</v>
      </c>
      <c r="W76" s="8">
        <v>0</v>
      </c>
      <c r="X76" s="9">
        <v>0</v>
      </c>
      <c r="Y76" s="10">
        <v>0</v>
      </c>
      <c r="Z76" s="8">
        <f t="shared" si="9"/>
        <v>0</v>
      </c>
      <c r="AA76" s="9">
        <f t="shared" si="9"/>
        <v>0</v>
      </c>
      <c r="AB76" s="10">
        <f t="shared" si="9"/>
        <v>725.06999999999994</v>
      </c>
      <c r="AC76" s="13">
        <f t="shared" si="10"/>
        <v>0</v>
      </c>
      <c r="AD76" s="14">
        <f t="shared" si="10"/>
        <v>0</v>
      </c>
      <c r="AE76" s="15">
        <f t="shared" si="10"/>
        <v>0.72506999999999988</v>
      </c>
    </row>
    <row r="77" spans="1:31" x14ac:dyDescent="0.3">
      <c r="A77" s="39" t="s">
        <v>218</v>
      </c>
      <c r="B77" s="43">
        <v>0</v>
      </c>
      <c r="C77" s="36">
        <v>0</v>
      </c>
      <c r="D77" s="44">
        <v>0</v>
      </c>
      <c r="E77" s="43">
        <v>0</v>
      </c>
      <c r="F77" s="36">
        <v>0</v>
      </c>
      <c r="G77" s="44">
        <v>0.05</v>
      </c>
      <c r="H77" s="43">
        <v>0</v>
      </c>
      <c r="I77" s="36">
        <v>0</v>
      </c>
      <c r="J77" s="44">
        <v>0</v>
      </c>
      <c r="K77" s="43">
        <v>0</v>
      </c>
      <c r="L77" s="36">
        <v>0</v>
      </c>
      <c r="M77" s="44">
        <v>0</v>
      </c>
      <c r="N77" s="43">
        <v>0</v>
      </c>
      <c r="O77" s="36">
        <v>0</v>
      </c>
      <c r="P77" s="44">
        <v>160</v>
      </c>
      <c r="Q77" s="43">
        <v>0</v>
      </c>
      <c r="R77" s="36">
        <v>0</v>
      </c>
      <c r="S77" s="44">
        <v>675</v>
      </c>
      <c r="T77" s="43">
        <v>0</v>
      </c>
      <c r="U77" s="36">
        <v>0</v>
      </c>
      <c r="V77" s="44">
        <v>47.1</v>
      </c>
      <c r="W77" s="43">
        <v>0</v>
      </c>
      <c r="X77" s="36">
        <v>0</v>
      </c>
      <c r="Y77" s="44">
        <v>0</v>
      </c>
      <c r="Z77" s="43">
        <f t="shared" si="9"/>
        <v>0</v>
      </c>
      <c r="AA77" s="36">
        <f t="shared" si="9"/>
        <v>0</v>
      </c>
      <c r="AB77" s="44">
        <f t="shared" si="9"/>
        <v>882.15</v>
      </c>
      <c r="AC77" s="54">
        <f t="shared" si="10"/>
        <v>0</v>
      </c>
      <c r="AD77" s="55">
        <f t="shared" si="10"/>
        <v>0</v>
      </c>
      <c r="AE77" s="56">
        <f t="shared" si="10"/>
        <v>0.88214999999999999</v>
      </c>
    </row>
    <row r="78" spans="1:31" x14ac:dyDescent="0.3">
      <c r="A78" s="11" t="s">
        <v>219</v>
      </c>
      <c r="B78" s="3">
        <v>0</v>
      </c>
      <c r="C78" s="9">
        <v>0</v>
      </c>
      <c r="D78" s="10">
        <v>0</v>
      </c>
      <c r="E78" s="8">
        <v>0</v>
      </c>
      <c r="F78" s="9">
        <v>0</v>
      </c>
      <c r="G78" s="10">
        <v>199.04000000000002</v>
      </c>
      <c r="H78" s="8">
        <v>0</v>
      </c>
      <c r="I78" s="9">
        <v>0</v>
      </c>
      <c r="J78" s="10">
        <v>0</v>
      </c>
      <c r="K78" s="8">
        <v>0</v>
      </c>
      <c r="L78" s="9">
        <v>0</v>
      </c>
      <c r="M78" s="10">
        <v>0</v>
      </c>
      <c r="N78" s="8">
        <v>0</v>
      </c>
      <c r="O78" s="9">
        <v>6017</v>
      </c>
      <c r="P78" s="10">
        <v>51</v>
      </c>
      <c r="Q78" s="8">
        <v>0</v>
      </c>
      <c r="R78" s="9">
        <v>0</v>
      </c>
      <c r="S78" s="10">
        <v>0</v>
      </c>
      <c r="T78" s="8">
        <v>0</v>
      </c>
      <c r="U78" s="9">
        <v>443</v>
      </c>
      <c r="V78" s="10">
        <v>70</v>
      </c>
      <c r="W78" s="8">
        <v>0</v>
      </c>
      <c r="X78" s="9">
        <v>0</v>
      </c>
      <c r="Y78" s="10">
        <v>0</v>
      </c>
      <c r="Z78" s="8">
        <f t="shared" si="9"/>
        <v>0</v>
      </c>
      <c r="AA78" s="9">
        <f t="shared" si="9"/>
        <v>6460</v>
      </c>
      <c r="AB78" s="10">
        <f t="shared" si="9"/>
        <v>320.04000000000002</v>
      </c>
      <c r="AC78" s="13">
        <f t="shared" si="10"/>
        <v>0</v>
      </c>
      <c r="AD78" s="14">
        <f t="shared" si="10"/>
        <v>6.46</v>
      </c>
      <c r="AE78" s="15">
        <f t="shared" si="10"/>
        <v>0.32004000000000005</v>
      </c>
    </row>
    <row r="79" spans="1:31" x14ac:dyDescent="0.3">
      <c r="A79" s="39" t="s">
        <v>220</v>
      </c>
      <c r="B79" s="43">
        <v>0</v>
      </c>
      <c r="C79" s="36">
        <v>0</v>
      </c>
      <c r="D79" s="44">
        <v>0</v>
      </c>
      <c r="E79" s="43">
        <v>0</v>
      </c>
      <c r="F79" s="36">
        <v>0</v>
      </c>
      <c r="G79" s="44">
        <v>8086.74</v>
      </c>
      <c r="H79" s="43">
        <v>0</v>
      </c>
      <c r="I79" s="36">
        <v>0</v>
      </c>
      <c r="J79" s="44">
        <v>0</v>
      </c>
      <c r="K79" s="43">
        <v>0</v>
      </c>
      <c r="L79" s="36">
        <v>0</v>
      </c>
      <c r="M79" s="44">
        <v>0</v>
      </c>
      <c r="N79" s="43">
        <v>0</v>
      </c>
      <c r="O79" s="36">
        <v>0</v>
      </c>
      <c r="P79" s="44">
        <v>61905</v>
      </c>
      <c r="Q79" s="43">
        <v>0</v>
      </c>
      <c r="R79" s="36">
        <v>0</v>
      </c>
      <c r="S79" s="44">
        <v>0.03</v>
      </c>
      <c r="T79" s="43">
        <v>0</v>
      </c>
      <c r="U79" s="36">
        <v>0</v>
      </c>
      <c r="V79" s="44">
        <v>19437.195199999998</v>
      </c>
      <c r="W79" s="43">
        <v>0</v>
      </c>
      <c r="X79" s="36">
        <v>0</v>
      </c>
      <c r="Y79" s="44">
        <v>0</v>
      </c>
      <c r="Z79" s="43">
        <f t="shared" si="9"/>
        <v>0</v>
      </c>
      <c r="AA79" s="36">
        <f t="shared" si="9"/>
        <v>0</v>
      </c>
      <c r="AB79" s="44">
        <f t="shared" si="9"/>
        <v>89428.965200000006</v>
      </c>
      <c r="AC79" s="54">
        <f t="shared" si="10"/>
        <v>0</v>
      </c>
      <c r="AD79" s="55">
        <f t="shared" si="10"/>
        <v>0</v>
      </c>
      <c r="AE79" s="56">
        <f t="shared" si="10"/>
        <v>89.428965200000007</v>
      </c>
    </row>
    <row r="80" spans="1:31" x14ac:dyDescent="0.3">
      <c r="A80" s="11" t="s">
        <v>221</v>
      </c>
      <c r="B80" s="3">
        <v>0</v>
      </c>
      <c r="C80" s="9">
        <v>1</v>
      </c>
      <c r="D80" s="10">
        <v>0</v>
      </c>
      <c r="E80" s="8">
        <v>0</v>
      </c>
      <c r="F80" s="9">
        <v>0</v>
      </c>
      <c r="G80" s="10">
        <v>47965.41</v>
      </c>
      <c r="H80" s="8">
        <v>0</v>
      </c>
      <c r="I80" s="9">
        <v>0</v>
      </c>
      <c r="J80" s="10">
        <v>0</v>
      </c>
      <c r="K80" s="8">
        <v>0</v>
      </c>
      <c r="L80" s="9">
        <v>0</v>
      </c>
      <c r="M80" s="10">
        <v>17.454999999999998</v>
      </c>
      <c r="N80" s="8">
        <v>0</v>
      </c>
      <c r="O80" s="9">
        <v>0</v>
      </c>
      <c r="P80" s="10">
        <v>49364</v>
      </c>
      <c r="Q80" s="8">
        <v>0</v>
      </c>
      <c r="R80" s="9">
        <v>0</v>
      </c>
      <c r="S80" s="10">
        <v>93.587999999999994</v>
      </c>
      <c r="T80" s="8">
        <v>0</v>
      </c>
      <c r="U80" s="9">
        <v>0</v>
      </c>
      <c r="V80" s="10">
        <v>4290.3500000000004</v>
      </c>
      <c r="W80" s="8">
        <v>0</v>
      </c>
      <c r="X80" s="9">
        <v>0</v>
      </c>
      <c r="Y80" s="10">
        <v>0</v>
      </c>
      <c r="Z80" s="8">
        <f t="shared" si="9"/>
        <v>0</v>
      </c>
      <c r="AA80" s="9">
        <f t="shared" si="9"/>
        <v>1</v>
      </c>
      <c r="AB80" s="10">
        <f t="shared" si="9"/>
        <v>101730.80300000001</v>
      </c>
      <c r="AC80" s="13">
        <f t="shared" si="10"/>
        <v>0</v>
      </c>
      <c r="AD80" s="14">
        <f t="shared" si="10"/>
        <v>1E-3</v>
      </c>
      <c r="AE80" s="15">
        <f t="shared" si="10"/>
        <v>101.73080300000001</v>
      </c>
    </row>
    <row r="81" spans="1:31" x14ac:dyDescent="0.3">
      <c r="A81" s="39" t="s">
        <v>222</v>
      </c>
      <c r="B81" s="43">
        <v>0</v>
      </c>
      <c r="C81" s="36">
        <v>0</v>
      </c>
      <c r="D81" s="44">
        <v>0</v>
      </c>
      <c r="E81" s="43">
        <v>0</v>
      </c>
      <c r="F81" s="36">
        <v>0</v>
      </c>
      <c r="G81" s="44">
        <v>19.27</v>
      </c>
      <c r="H81" s="43">
        <v>0</v>
      </c>
      <c r="I81" s="36">
        <v>0</v>
      </c>
      <c r="J81" s="44">
        <v>0</v>
      </c>
      <c r="K81" s="43">
        <v>0</v>
      </c>
      <c r="L81" s="36">
        <v>0</v>
      </c>
      <c r="M81" s="44">
        <v>0</v>
      </c>
      <c r="N81" s="43">
        <v>0</v>
      </c>
      <c r="O81" s="36">
        <v>0</v>
      </c>
      <c r="P81" s="44">
        <v>0</v>
      </c>
      <c r="Q81" s="43">
        <v>0</v>
      </c>
      <c r="R81" s="36">
        <v>0</v>
      </c>
      <c r="S81" s="44">
        <v>0</v>
      </c>
      <c r="T81" s="43">
        <v>0</v>
      </c>
      <c r="U81" s="36">
        <v>0</v>
      </c>
      <c r="V81" s="44">
        <v>0</v>
      </c>
      <c r="W81" s="43">
        <v>0</v>
      </c>
      <c r="X81" s="36">
        <v>0</v>
      </c>
      <c r="Y81" s="44">
        <v>0</v>
      </c>
      <c r="Z81" s="43">
        <f t="shared" si="9"/>
        <v>0</v>
      </c>
      <c r="AA81" s="36">
        <f t="shared" si="9"/>
        <v>0</v>
      </c>
      <c r="AB81" s="44">
        <f t="shared" si="9"/>
        <v>19.27</v>
      </c>
      <c r="AC81" s="54">
        <f t="shared" si="10"/>
        <v>0</v>
      </c>
      <c r="AD81" s="55">
        <f t="shared" si="10"/>
        <v>0</v>
      </c>
      <c r="AE81" s="56">
        <f t="shared" si="10"/>
        <v>1.9269999999999999E-2</v>
      </c>
    </row>
    <row r="82" spans="1:31" x14ac:dyDescent="0.3">
      <c r="A82" s="11" t="s">
        <v>223</v>
      </c>
      <c r="B82" s="3">
        <v>0</v>
      </c>
      <c r="C82" s="9">
        <v>0</v>
      </c>
      <c r="D82" s="10">
        <v>0</v>
      </c>
      <c r="E82" s="8">
        <v>0</v>
      </c>
      <c r="F82" s="9">
        <v>0</v>
      </c>
      <c r="G82" s="10">
        <v>54.3</v>
      </c>
      <c r="H82" s="8">
        <v>0</v>
      </c>
      <c r="I82" s="9">
        <v>0</v>
      </c>
      <c r="J82" s="10">
        <v>0</v>
      </c>
      <c r="K82" s="8">
        <v>0</v>
      </c>
      <c r="L82" s="9">
        <v>0</v>
      </c>
      <c r="M82" s="10">
        <v>0</v>
      </c>
      <c r="N82" s="8">
        <v>0</v>
      </c>
      <c r="O82" s="9">
        <v>0</v>
      </c>
      <c r="P82" s="10">
        <v>0</v>
      </c>
      <c r="Q82" s="8">
        <v>0</v>
      </c>
      <c r="R82" s="9">
        <v>0</v>
      </c>
      <c r="S82" s="10">
        <v>0</v>
      </c>
      <c r="T82" s="8">
        <v>0</v>
      </c>
      <c r="U82" s="9">
        <v>0</v>
      </c>
      <c r="V82" s="10">
        <v>14.08</v>
      </c>
      <c r="W82" s="8">
        <v>0</v>
      </c>
      <c r="X82" s="9">
        <v>0</v>
      </c>
      <c r="Y82" s="10">
        <v>0</v>
      </c>
      <c r="Z82" s="8">
        <f t="shared" si="9"/>
        <v>0</v>
      </c>
      <c r="AA82" s="9">
        <f t="shared" si="9"/>
        <v>0</v>
      </c>
      <c r="AB82" s="10">
        <f t="shared" si="9"/>
        <v>68.38</v>
      </c>
      <c r="AC82" s="13">
        <f t="shared" si="10"/>
        <v>0</v>
      </c>
      <c r="AD82" s="14">
        <f t="shared" si="10"/>
        <v>0</v>
      </c>
      <c r="AE82" s="15">
        <f t="shared" si="10"/>
        <v>6.8379999999999996E-2</v>
      </c>
    </row>
    <row r="83" spans="1:31" x14ac:dyDescent="0.3">
      <c r="A83" s="39" t="s">
        <v>293</v>
      </c>
      <c r="B83" s="43">
        <v>0</v>
      </c>
      <c r="C83" s="36">
        <v>0</v>
      </c>
      <c r="D83" s="44">
        <v>0</v>
      </c>
      <c r="E83" s="43">
        <v>0</v>
      </c>
      <c r="F83" s="36">
        <v>0</v>
      </c>
      <c r="G83" s="44">
        <v>3.84</v>
      </c>
      <c r="H83" s="43">
        <v>0</v>
      </c>
      <c r="I83" s="36">
        <v>0</v>
      </c>
      <c r="J83" s="44">
        <v>0</v>
      </c>
      <c r="K83" s="43">
        <v>0</v>
      </c>
      <c r="L83" s="36">
        <v>0</v>
      </c>
      <c r="M83" s="44">
        <v>0</v>
      </c>
      <c r="N83" s="43">
        <v>0</v>
      </c>
      <c r="O83" s="36">
        <v>0</v>
      </c>
      <c r="P83" s="44">
        <v>0</v>
      </c>
      <c r="Q83" s="43">
        <v>0</v>
      </c>
      <c r="R83" s="36">
        <v>0</v>
      </c>
      <c r="S83" s="44">
        <v>0</v>
      </c>
      <c r="T83" s="43">
        <v>0</v>
      </c>
      <c r="U83" s="36">
        <v>0</v>
      </c>
      <c r="V83" s="44">
        <v>2</v>
      </c>
      <c r="W83" s="43">
        <v>0</v>
      </c>
      <c r="X83" s="36">
        <v>0</v>
      </c>
      <c r="Y83" s="44">
        <v>0</v>
      </c>
      <c r="Z83" s="43">
        <f t="shared" si="9"/>
        <v>0</v>
      </c>
      <c r="AA83" s="36">
        <f t="shared" si="9"/>
        <v>0</v>
      </c>
      <c r="AB83" s="44">
        <f t="shared" si="9"/>
        <v>5.84</v>
      </c>
      <c r="AC83" s="54">
        <f t="shared" si="10"/>
        <v>0</v>
      </c>
      <c r="AD83" s="55">
        <f t="shared" si="10"/>
        <v>0</v>
      </c>
      <c r="AE83" s="56">
        <f t="shared" si="10"/>
        <v>5.8399999999999997E-3</v>
      </c>
    </row>
    <row r="84" spans="1:31" x14ac:dyDescent="0.3">
      <c r="A84" s="11" t="s">
        <v>224</v>
      </c>
      <c r="B84" s="3">
        <v>0</v>
      </c>
      <c r="C84" s="9">
        <v>0</v>
      </c>
      <c r="D84" s="10">
        <v>0</v>
      </c>
      <c r="E84" s="8">
        <v>0</v>
      </c>
      <c r="F84" s="9">
        <v>0</v>
      </c>
      <c r="G84" s="10">
        <v>27.65</v>
      </c>
      <c r="H84" s="8">
        <v>0</v>
      </c>
      <c r="I84" s="9">
        <v>0</v>
      </c>
      <c r="J84" s="10">
        <v>0</v>
      </c>
      <c r="K84" s="8">
        <v>0</v>
      </c>
      <c r="L84" s="9">
        <v>0</v>
      </c>
      <c r="M84" s="10">
        <v>0</v>
      </c>
      <c r="N84" s="8">
        <v>0</v>
      </c>
      <c r="O84" s="9">
        <v>0</v>
      </c>
      <c r="P84" s="10">
        <v>13</v>
      </c>
      <c r="Q84" s="8">
        <v>0</v>
      </c>
      <c r="R84" s="9">
        <v>0</v>
      </c>
      <c r="S84" s="10">
        <v>0.05</v>
      </c>
      <c r="T84" s="8">
        <v>0</v>
      </c>
      <c r="U84" s="9">
        <v>0</v>
      </c>
      <c r="V84" s="10">
        <v>0</v>
      </c>
      <c r="W84" s="8">
        <v>0</v>
      </c>
      <c r="X84" s="9">
        <v>0</v>
      </c>
      <c r="Y84" s="10">
        <v>0</v>
      </c>
      <c r="Z84" s="8">
        <f t="shared" si="9"/>
        <v>0</v>
      </c>
      <c r="AA84" s="9">
        <f t="shared" si="9"/>
        <v>0</v>
      </c>
      <c r="AB84" s="10">
        <f t="shared" si="9"/>
        <v>40.700000000000003</v>
      </c>
      <c r="AC84" s="13">
        <f t="shared" si="10"/>
        <v>0</v>
      </c>
      <c r="AD84" s="14">
        <f t="shared" si="10"/>
        <v>0</v>
      </c>
      <c r="AE84" s="15">
        <f t="shared" si="10"/>
        <v>4.07E-2</v>
      </c>
    </row>
    <row r="85" spans="1:31" x14ac:dyDescent="0.3">
      <c r="A85" s="39" t="s">
        <v>225</v>
      </c>
      <c r="B85" s="43">
        <v>0</v>
      </c>
      <c r="C85" s="36">
        <v>0</v>
      </c>
      <c r="D85" s="44">
        <v>0</v>
      </c>
      <c r="E85" s="43">
        <v>0</v>
      </c>
      <c r="F85" s="36">
        <v>0</v>
      </c>
      <c r="G85" s="44">
        <v>968.43999999999994</v>
      </c>
      <c r="H85" s="43">
        <v>0</v>
      </c>
      <c r="I85" s="36">
        <v>0</v>
      </c>
      <c r="J85" s="44">
        <v>0</v>
      </c>
      <c r="K85" s="43">
        <v>0</v>
      </c>
      <c r="L85" s="36">
        <v>0</v>
      </c>
      <c r="M85" s="44">
        <v>0</v>
      </c>
      <c r="N85" s="43">
        <v>0</v>
      </c>
      <c r="O85" s="36">
        <v>0</v>
      </c>
      <c r="P85" s="44">
        <v>15480</v>
      </c>
      <c r="Q85" s="43">
        <v>0</v>
      </c>
      <c r="R85" s="36">
        <v>0</v>
      </c>
      <c r="S85" s="44">
        <v>0.46</v>
      </c>
      <c r="T85" s="43">
        <v>0</v>
      </c>
      <c r="U85" s="36">
        <v>0</v>
      </c>
      <c r="V85" s="44">
        <v>115084.16</v>
      </c>
      <c r="W85" s="43">
        <v>0</v>
      </c>
      <c r="X85" s="36">
        <v>0</v>
      </c>
      <c r="Y85" s="44">
        <v>0</v>
      </c>
      <c r="Z85" s="43">
        <f t="shared" si="9"/>
        <v>0</v>
      </c>
      <c r="AA85" s="36">
        <f t="shared" si="9"/>
        <v>0</v>
      </c>
      <c r="AB85" s="44">
        <f t="shared" si="9"/>
        <v>131533.06</v>
      </c>
      <c r="AC85" s="54">
        <f t="shared" si="10"/>
        <v>0</v>
      </c>
      <c r="AD85" s="55">
        <f t="shared" si="10"/>
        <v>0</v>
      </c>
      <c r="AE85" s="56">
        <f t="shared" si="10"/>
        <v>131.53306000000001</v>
      </c>
    </row>
    <row r="86" spans="1:31" x14ac:dyDescent="0.3">
      <c r="A86" s="11" t="s">
        <v>226</v>
      </c>
      <c r="B86" s="3">
        <v>0</v>
      </c>
      <c r="C86" s="9">
        <v>0</v>
      </c>
      <c r="D86" s="10">
        <v>0</v>
      </c>
      <c r="E86" s="8">
        <v>0</v>
      </c>
      <c r="F86" s="9">
        <v>0</v>
      </c>
      <c r="G86" s="10">
        <v>0.27</v>
      </c>
      <c r="H86" s="8">
        <v>0</v>
      </c>
      <c r="I86" s="9">
        <v>0</v>
      </c>
      <c r="J86" s="10">
        <v>0</v>
      </c>
      <c r="K86" s="8">
        <v>0</v>
      </c>
      <c r="L86" s="9">
        <v>0</v>
      </c>
      <c r="M86" s="10">
        <v>0</v>
      </c>
      <c r="N86" s="8">
        <v>0</v>
      </c>
      <c r="O86" s="9">
        <v>0</v>
      </c>
      <c r="P86" s="10">
        <v>0</v>
      </c>
      <c r="Q86" s="8">
        <v>0</v>
      </c>
      <c r="R86" s="9">
        <v>0</v>
      </c>
      <c r="S86" s="10">
        <v>0</v>
      </c>
      <c r="T86" s="8">
        <v>0</v>
      </c>
      <c r="U86" s="9">
        <v>0</v>
      </c>
      <c r="V86" s="10">
        <v>7.15</v>
      </c>
      <c r="W86" s="8">
        <v>0</v>
      </c>
      <c r="X86" s="9">
        <v>0</v>
      </c>
      <c r="Y86" s="10">
        <v>0</v>
      </c>
      <c r="Z86" s="8">
        <f t="shared" si="9"/>
        <v>0</v>
      </c>
      <c r="AA86" s="9">
        <f t="shared" si="9"/>
        <v>0</v>
      </c>
      <c r="AB86" s="10">
        <f t="shared" si="9"/>
        <v>7.42</v>
      </c>
      <c r="AC86" s="13">
        <f t="shared" si="10"/>
        <v>0</v>
      </c>
      <c r="AD86" s="14">
        <f t="shared" si="10"/>
        <v>0</v>
      </c>
      <c r="AE86" s="15">
        <f t="shared" si="10"/>
        <v>7.4199999999999995E-3</v>
      </c>
    </row>
    <row r="87" spans="1:31" x14ac:dyDescent="0.3">
      <c r="A87" s="39" t="s">
        <v>227</v>
      </c>
      <c r="B87" s="43">
        <v>0</v>
      </c>
      <c r="C87" s="36">
        <v>0</v>
      </c>
      <c r="D87" s="44">
        <v>0</v>
      </c>
      <c r="E87" s="43">
        <v>0</v>
      </c>
      <c r="F87" s="36">
        <v>0</v>
      </c>
      <c r="G87" s="44">
        <v>2.46</v>
      </c>
      <c r="H87" s="43">
        <v>0</v>
      </c>
      <c r="I87" s="36">
        <v>0</v>
      </c>
      <c r="J87" s="44">
        <v>0</v>
      </c>
      <c r="K87" s="43">
        <v>0</v>
      </c>
      <c r="L87" s="36">
        <v>0</v>
      </c>
      <c r="M87" s="44">
        <v>0</v>
      </c>
      <c r="N87" s="43">
        <v>0</v>
      </c>
      <c r="O87" s="36">
        <v>0</v>
      </c>
      <c r="P87" s="44">
        <v>197</v>
      </c>
      <c r="Q87" s="43">
        <v>0</v>
      </c>
      <c r="R87" s="36">
        <v>0</v>
      </c>
      <c r="S87" s="44">
        <v>0</v>
      </c>
      <c r="T87" s="43">
        <v>0</v>
      </c>
      <c r="U87" s="36">
        <v>0</v>
      </c>
      <c r="V87" s="44">
        <v>0</v>
      </c>
      <c r="W87" s="43">
        <v>0</v>
      </c>
      <c r="X87" s="36">
        <v>0</v>
      </c>
      <c r="Y87" s="44">
        <v>0</v>
      </c>
      <c r="Z87" s="43">
        <f t="shared" si="9"/>
        <v>0</v>
      </c>
      <c r="AA87" s="36">
        <f t="shared" si="9"/>
        <v>0</v>
      </c>
      <c r="AB87" s="44">
        <f t="shared" si="9"/>
        <v>199.46</v>
      </c>
      <c r="AC87" s="54">
        <f t="shared" si="10"/>
        <v>0</v>
      </c>
      <c r="AD87" s="55">
        <f t="shared" si="10"/>
        <v>0</v>
      </c>
      <c r="AE87" s="56">
        <f t="shared" si="10"/>
        <v>0.19946</v>
      </c>
    </row>
    <row r="88" spans="1:31" x14ac:dyDescent="0.3">
      <c r="A88" s="11" t="s">
        <v>228</v>
      </c>
      <c r="B88" s="3">
        <v>0</v>
      </c>
      <c r="C88" s="9">
        <v>0</v>
      </c>
      <c r="D88" s="10">
        <v>0</v>
      </c>
      <c r="E88" s="8">
        <v>0</v>
      </c>
      <c r="F88" s="9">
        <v>0</v>
      </c>
      <c r="G88" s="10">
        <v>5.56</v>
      </c>
      <c r="H88" s="8">
        <v>0</v>
      </c>
      <c r="I88" s="9">
        <v>0</v>
      </c>
      <c r="J88" s="10">
        <v>0</v>
      </c>
      <c r="K88" s="8">
        <v>0</v>
      </c>
      <c r="L88" s="9">
        <v>0</v>
      </c>
      <c r="M88" s="10">
        <v>0</v>
      </c>
      <c r="N88" s="8">
        <v>0</v>
      </c>
      <c r="O88" s="9">
        <v>0</v>
      </c>
      <c r="P88" s="10">
        <v>0</v>
      </c>
      <c r="Q88" s="8">
        <v>0</v>
      </c>
      <c r="R88" s="9">
        <v>0</v>
      </c>
      <c r="S88" s="10">
        <v>0</v>
      </c>
      <c r="T88" s="8">
        <v>0</v>
      </c>
      <c r="U88" s="9">
        <v>0</v>
      </c>
      <c r="V88" s="10">
        <v>77.44</v>
      </c>
      <c r="W88" s="8">
        <v>0</v>
      </c>
      <c r="X88" s="9">
        <v>0</v>
      </c>
      <c r="Y88" s="10">
        <v>0</v>
      </c>
      <c r="Z88" s="8">
        <f t="shared" si="9"/>
        <v>0</v>
      </c>
      <c r="AA88" s="9">
        <f t="shared" si="9"/>
        <v>0</v>
      </c>
      <c r="AB88" s="10">
        <f t="shared" si="9"/>
        <v>83</v>
      </c>
      <c r="AC88" s="13">
        <f t="shared" si="10"/>
        <v>0</v>
      </c>
      <c r="AD88" s="14">
        <f t="shared" si="10"/>
        <v>0</v>
      </c>
      <c r="AE88" s="15">
        <f t="shared" si="10"/>
        <v>8.3000000000000004E-2</v>
      </c>
    </row>
    <row r="89" spans="1:31" x14ac:dyDescent="0.3">
      <c r="A89" s="39" t="s">
        <v>229</v>
      </c>
      <c r="B89" s="43">
        <v>0</v>
      </c>
      <c r="C89" s="36">
        <v>0</v>
      </c>
      <c r="D89" s="44">
        <v>0</v>
      </c>
      <c r="E89" s="43">
        <v>0</v>
      </c>
      <c r="F89" s="36">
        <v>0</v>
      </c>
      <c r="G89" s="44">
        <v>65.2</v>
      </c>
      <c r="H89" s="43">
        <v>0</v>
      </c>
      <c r="I89" s="36">
        <v>0</v>
      </c>
      <c r="J89" s="44">
        <v>0</v>
      </c>
      <c r="K89" s="43">
        <v>0</v>
      </c>
      <c r="L89" s="36">
        <v>0</v>
      </c>
      <c r="M89" s="44">
        <v>0</v>
      </c>
      <c r="N89" s="43">
        <v>0</v>
      </c>
      <c r="O89" s="36">
        <v>0</v>
      </c>
      <c r="P89" s="44">
        <v>129</v>
      </c>
      <c r="Q89" s="43">
        <v>0</v>
      </c>
      <c r="R89" s="36">
        <v>0</v>
      </c>
      <c r="S89" s="44">
        <v>0</v>
      </c>
      <c r="T89" s="43">
        <v>0</v>
      </c>
      <c r="U89" s="36">
        <v>0</v>
      </c>
      <c r="V89" s="44">
        <v>0</v>
      </c>
      <c r="W89" s="43">
        <v>0</v>
      </c>
      <c r="X89" s="36">
        <v>0</v>
      </c>
      <c r="Y89" s="44">
        <v>0</v>
      </c>
      <c r="Z89" s="43">
        <f t="shared" si="9"/>
        <v>0</v>
      </c>
      <c r="AA89" s="36">
        <f t="shared" si="9"/>
        <v>0</v>
      </c>
      <c r="AB89" s="44">
        <f t="shared" si="9"/>
        <v>194.2</v>
      </c>
      <c r="AC89" s="54">
        <f t="shared" si="10"/>
        <v>0</v>
      </c>
      <c r="AD89" s="55">
        <f t="shared" si="10"/>
        <v>0</v>
      </c>
      <c r="AE89" s="56">
        <f t="shared" si="10"/>
        <v>0.19419999999999998</v>
      </c>
    </row>
    <row r="90" spans="1:31" x14ac:dyDescent="0.3">
      <c r="A90" s="11" t="s">
        <v>230</v>
      </c>
      <c r="B90" s="3">
        <v>0</v>
      </c>
      <c r="C90" s="9">
        <v>0</v>
      </c>
      <c r="D90" s="10">
        <v>0</v>
      </c>
      <c r="E90" s="8">
        <v>0</v>
      </c>
      <c r="F90" s="9">
        <v>0</v>
      </c>
      <c r="G90" s="10">
        <v>0</v>
      </c>
      <c r="H90" s="8">
        <v>0</v>
      </c>
      <c r="I90" s="9">
        <v>0</v>
      </c>
      <c r="J90" s="10">
        <v>0</v>
      </c>
      <c r="K90" s="8">
        <v>0</v>
      </c>
      <c r="L90" s="9">
        <v>0</v>
      </c>
      <c r="M90" s="10">
        <v>0</v>
      </c>
      <c r="N90" s="8">
        <v>0</v>
      </c>
      <c r="O90" s="9">
        <v>0</v>
      </c>
      <c r="P90" s="10">
        <v>0</v>
      </c>
      <c r="Q90" s="8">
        <v>0</v>
      </c>
      <c r="R90" s="9">
        <v>0</v>
      </c>
      <c r="S90" s="10">
        <v>0</v>
      </c>
      <c r="T90" s="8">
        <v>0</v>
      </c>
      <c r="U90" s="9">
        <v>0</v>
      </c>
      <c r="V90" s="10">
        <v>14.72</v>
      </c>
      <c r="W90" s="8">
        <v>0</v>
      </c>
      <c r="X90" s="9">
        <v>0</v>
      </c>
      <c r="Y90" s="10">
        <v>0</v>
      </c>
      <c r="Z90" s="8">
        <f t="shared" si="9"/>
        <v>0</v>
      </c>
      <c r="AA90" s="9">
        <f t="shared" si="9"/>
        <v>0</v>
      </c>
      <c r="AB90" s="10">
        <f t="shared" si="9"/>
        <v>14.72</v>
      </c>
      <c r="AC90" s="13">
        <f t="shared" si="10"/>
        <v>0</v>
      </c>
      <c r="AD90" s="14">
        <f t="shared" si="10"/>
        <v>0</v>
      </c>
      <c r="AE90" s="15">
        <f t="shared" si="10"/>
        <v>1.472E-2</v>
      </c>
    </row>
    <row r="91" spans="1:31" x14ac:dyDescent="0.3">
      <c r="A91" s="39" t="s">
        <v>231</v>
      </c>
      <c r="B91" s="43">
        <v>0</v>
      </c>
      <c r="C91" s="36">
        <v>0</v>
      </c>
      <c r="D91" s="44">
        <v>0</v>
      </c>
      <c r="E91" s="43">
        <v>0</v>
      </c>
      <c r="F91" s="36">
        <v>0</v>
      </c>
      <c r="G91" s="44">
        <v>0.63</v>
      </c>
      <c r="H91" s="43">
        <v>0</v>
      </c>
      <c r="I91" s="36">
        <v>0</v>
      </c>
      <c r="J91" s="44">
        <v>0</v>
      </c>
      <c r="K91" s="43">
        <v>0</v>
      </c>
      <c r="L91" s="36">
        <v>0</v>
      </c>
      <c r="M91" s="44">
        <v>0</v>
      </c>
      <c r="N91" s="43">
        <v>0</v>
      </c>
      <c r="O91" s="36">
        <v>0</v>
      </c>
      <c r="P91" s="44">
        <v>0</v>
      </c>
      <c r="Q91" s="43">
        <v>0</v>
      </c>
      <c r="R91" s="36">
        <v>0</v>
      </c>
      <c r="S91" s="44">
        <v>0</v>
      </c>
      <c r="T91" s="43">
        <v>0</v>
      </c>
      <c r="U91" s="36">
        <v>0</v>
      </c>
      <c r="V91" s="44">
        <v>0</v>
      </c>
      <c r="W91" s="43">
        <v>0</v>
      </c>
      <c r="X91" s="36">
        <v>0</v>
      </c>
      <c r="Y91" s="44">
        <v>0</v>
      </c>
      <c r="Z91" s="43">
        <f t="shared" si="9"/>
        <v>0</v>
      </c>
      <c r="AA91" s="36">
        <f t="shared" si="9"/>
        <v>0</v>
      </c>
      <c r="AB91" s="44">
        <f t="shared" si="9"/>
        <v>0.63</v>
      </c>
      <c r="AC91" s="54">
        <f t="shared" si="10"/>
        <v>0</v>
      </c>
      <c r="AD91" s="55">
        <f t="shared" si="10"/>
        <v>0</v>
      </c>
      <c r="AE91" s="56">
        <f t="shared" si="10"/>
        <v>6.3000000000000003E-4</v>
      </c>
    </row>
    <row r="92" spans="1:31" x14ac:dyDescent="0.3">
      <c r="A92" s="11" t="s">
        <v>233</v>
      </c>
      <c r="B92" s="3">
        <v>0</v>
      </c>
      <c r="C92" s="9">
        <v>0</v>
      </c>
      <c r="D92" s="10">
        <v>0</v>
      </c>
      <c r="E92" s="8">
        <v>0</v>
      </c>
      <c r="F92" s="9">
        <v>0</v>
      </c>
      <c r="G92" s="10">
        <v>4564.76</v>
      </c>
      <c r="H92" s="8">
        <v>0</v>
      </c>
      <c r="I92" s="9">
        <v>0</v>
      </c>
      <c r="J92" s="10">
        <v>1081</v>
      </c>
      <c r="K92" s="8">
        <v>0</v>
      </c>
      <c r="L92" s="9">
        <v>0</v>
      </c>
      <c r="M92" s="10">
        <v>0</v>
      </c>
      <c r="N92" s="8">
        <v>0</v>
      </c>
      <c r="O92" s="9">
        <v>0</v>
      </c>
      <c r="P92" s="10">
        <v>3</v>
      </c>
      <c r="Q92" s="8">
        <v>0</v>
      </c>
      <c r="R92" s="9">
        <v>0</v>
      </c>
      <c r="S92" s="10">
        <v>0</v>
      </c>
      <c r="T92" s="8">
        <v>0</v>
      </c>
      <c r="U92" s="9">
        <v>0</v>
      </c>
      <c r="V92" s="10">
        <v>2469.65</v>
      </c>
      <c r="W92" s="8">
        <v>0</v>
      </c>
      <c r="X92" s="9">
        <v>0</v>
      </c>
      <c r="Y92" s="10">
        <v>0</v>
      </c>
      <c r="Z92" s="8">
        <f t="shared" si="9"/>
        <v>0</v>
      </c>
      <c r="AA92" s="9">
        <f t="shared" si="9"/>
        <v>0</v>
      </c>
      <c r="AB92" s="10">
        <f t="shared" si="9"/>
        <v>8118.41</v>
      </c>
      <c r="AC92" s="13">
        <f t="shared" si="10"/>
        <v>0</v>
      </c>
      <c r="AD92" s="14">
        <f t="shared" si="10"/>
        <v>0</v>
      </c>
      <c r="AE92" s="15">
        <f t="shared" si="10"/>
        <v>8.118409999999999</v>
      </c>
    </row>
    <row r="93" spans="1:31" x14ac:dyDescent="0.3">
      <c r="A93" s="39" t="s">
        <v>235</v>
      </c>
      <c r="B93" s="43">
        <v>0</v>
      </c>
      <c r="C93" s="36">
        <v>0</v>
      </c>
      <c r="D93" s="44">
        <v>0</v>
      </c>
      <c r="E93" s="43">
        <v>0</v>
      </c>
      <c r="F93" s="36">
        <v>0</v>
      </c>
      <c r="G93" s="44">
        <v>26.05</v>
      </c>
      <c r="H93" s="43">
        <v>0</v>
      </c>
      <c r="I93" s="36">
        <v>0</v>
      </c>
      <c r="J93" s="44">
        <v>0</v>
      </c>
      <c r="K93" s="43">
        <v>0</v>
      </c>
      <c r="L93" s="36">
        <v>0</v>
      </c>
      <c r="M93" s="44">
        <v>0</v>
      </c>
      <c r="N93" s="43">
        <v>0</v>
      </c>
      <c r="O93" s="36">
        <v>0</v>
      </c>
      <c r="P93" s="44">
        <v>1486</v>
      </c>
      <c r="Q93" s="43">
        <v>0</v>
      </c>
      <c r="R93" s="36">
        <v>0</v>
      </c>
      <c r="S93" s="44">
        <v>0</v>
      </c>
      <c r="T93" s="43">
        <v>0</v>
      </c>
      <c r="U93" s="36">
        <v>0</v>
      </c>
      <c r="V93" s="44">
        <v>50.5</v>
      </c>
      <c r="W93" s="43">
        <v>0</v>
      </c>
      <c r="X93" s="36">
        <v>0</v>
      </c>
      <c r="Y93" s="44">
        <v>0</v>
      </c>
      <c r="Z93" s="43">
        <f t="shared" si="9"/>
        <v>0</v>
      </c>
      <c r="AA93" s="36">
        <f t="shared" si="9"/>
        <v>0</v>
      </c>
      <c r="AB93" s="44">
        <f t="shared" si="9"/>
        <v>1562.55</v>
      </c>
      <c r="AC93" s="54">
        <f t="shared" si="10"/>
        <v>0</v>
      </c>
      <c r="AD93" s="55">
        <f t="shared" si="10"/>
        <v>0</v>
      </c>
      <c r="AE93" s="56">
        <f t="shared" si="10"/>
        <v>1.5625499999999999</v>
      </c>
    </row>
    <row r="94" spans="1:31" x14ac:dyDescent="0.3">
      <c r="A94" s="11" t="s">
        <v>236</v>
      </c>
      <c r="B94" s="3">
        <v>0</v>
      </c>
      <c r="C94" s="9">
        <v>0</v>
      </c>
      <c r="D94" s="10">
        <v>0</v>
      </c>
      <c r="E94" s="8">
        <v>0</v>
      </c>
      <c r="F94" s="9">
        <v>0</v>
      </c>
      <c r="G94" s="10">
        <v>1939.3000000000002</v>
      </c>
      <c r="H94" s="8">
        <v>0</v>
      </c>
      <c r="I94" s="9">
        <v>0</v>
      </c>
      <c r="J94" s="10">
        <v>0</v>
      </c>
      <c r="K94" s="8">
        <v>0</v>
      </c>
      <c r="L94" s="9">
        <v>0</v>
      </c>
      <c r="M94" s="10">
        <v>0</v>
      </c>
      <c r="N94" s="8">
        <v>0</v>
      </c>
      <c r="O94" s="9">
        <v>0</v>
      </c>
      <c r="P94" s="10">
        <v>31</v>
      </c>
      <c r="Q94" s="8">
        <v>0</v>
      </c>
      <c r="R94" s="9">
        <v>0</v>
      </c>
      <c r="S94" s="10">
        <v>0</v>
      </c>
      <c r="T94" s="8">
        <v>0</v>
      </c>
      <c r="U94" s="9">
        <v>0</v>
      </c>
      <c r="V94" s="10">
        <v>78.48</v>
      </c>
      <c r="W94" s="8">
        <v>0</v>
      </c>
      <c r="X94" s="9">
        <v>0</v>
      </c>
      <c r="Y94" s="10">
        <v>0</v>
      </c>
      <c r="Z94" s="8">
        <f t="shared" si="9"/>
        <v>0</v>
      </c>
      <c r="AA94" s="9">
        <f t="shared" si="9"/>
        <v>0</v>
      </c>
      <c r="AB94" s="10">
        <f t="shared" si="9"/>
        <v>2048.7800000000002</v>
      </c>
      <c r="AC94" s="13">
        <f t="shared" si="10"/>
        <v>0</v>
      </c>
      <c r="AD94" s="14">
        <f t="shared" si="10"/>
        <v>0</v>
      </c>
      <c r="AE94" s="15">
        <f t="shared" si="10"/>
        <v>2.0487800000000003</v>
      </c>
    </row>
    <row r="95" spans="1:31" x14ac:dyDescent="0.3">
      <c r="A95" s="39" t="s">
        <v>237</v>
      </c>
      <c r="B95" s="43">
        <v>0</v>
      </c>
      <c r="C95" s="36">
        <v>0</v>
      </c>
      <c r="D95" s="44">
        <v>0</v>
      </c>
      <c r="E95" s="43">
        <v>0</v>
      </c>
      <c r="F95" s="36">
        <v>0</v>
      </c>
      <c r="G95" s="44">
        <v>809.12</v>
      </c>
      <c r="H95" s="43">
        <v>0</v>
      </c>
      <c r="I95" s="36">
        <v>0</v>
      </c>
      <c r="J95" s="44">
        <v>0</v>
      </c>
      <c r="K95" s="43">
        <v>0</v>
      </c>
      <c r="L95" s="36">
        <v>0</v>
      </c>
      <c r="M95" s="44">
        <v>0</v>
      </c>
      <c r="N95" s="43">
        <v>0</v>
      </c>
      <c r="O95" s="36">
        <v>0</v>
      </c>
      <c r="P95" s="44">
        <v>0</v>
      </c>
      <c r="Q95" s="43">
        <v>0</v>
      </c>
      <c r="R95" s="36">
        <v>0</v>
      </c>
      <c r="S95" s="44">
        <v>0</v>
      </c>
      <c r="T95" s="43">
        <v>0</v>
      </c>
      <c r="U95" s="36">
        <v>0</v>
      </c>
      <c r="V95" s="44">
        <v>2346</v>
      </c>
      <c r="W95" s="43">
        <v>0</v>
      </c>
      <c r="X95" s="36">
        <v>0</v>
      </c>
      <c r="Y95" s="44">
        <v>0</v>
      </c>
      <c r="Z95" s="43">
        <f t="shared" si="9"/>
        <v>0</v>
      </c>
      <c r="AA95" s="36">
        <f t="shared" si="9"/>
        <v>0</v>
      </c>
      <c r="AB95" s="44">
        <f t="shared" si="9"/>
        <v>3155.12</v>
      </c>
      <c r="AC95" s="54">
        <f t="shared" si="10"/>
        <v>0</v>
      </c>
      <c r="AD95" s="55">
        <f t="shared" si="10"/>
        <v>0</v>
      </c>
      <c r="AE95" s="56">
        <f t="shared" si="10"/>
        <v>3.1551199999999997</v>
      </c>
    </row>
    <row r="96" spans="1:31" x14ac:dyDescent="0.3">
      <c r="A96" s="11" t="s">
        <v>238</v>
      </c>
      <c r="B96" s="3">
        <v>0</v>
      </c>
      <c r="C96" s="9">
        <v>0</v>
      </c>
      <c r="D96" s="10">
        <v>0</v>
      </c>
      <c r="E96" s="8">
        <v>0</v>
      </c>
      <c r="F96" s="9">
        <v>0</v>
      </c>
      <c r="G96" s="10">
        <v>67.39</v>
      </c>
      <c r="H96" s="8">
        <v>0</v>
      </c>
      <c r="I96" s="9">
        <v>0</v>
      </c>
      <c r="J96" s="10">
        <v>0</v>
      </c>
      <c r="K96" s="8">
        <v>0</v>
      </c>
      <c r="L96" s="9">
        <v>0</v>
      </c>
      <c r="M96" s="10">
        <v>0</v>
      </c>
      <c r="N96" s="8">
        <v>0</v>
      </c>
      <c r="O96" s="9">
        <v>0</v>
      </c>
      <c r="P96" s="10">
        <v>1206</v>
      </c>
      <c r="Q96" s="8">
        <v>0</v>
      </c>
      <c r="R96" s="9">
        <v>0</v>
      </c>
      <c r="S96" s="10">
        <v>96.618570000000005</v>
      </c>
      <c r="T96" s="8">
        <v>0</v>
      </c>
      <c r="U96" s="9">
        <v>0</v>
      </c>
      <c r="V96" s="10">
        <v>108.05000000000001</v>
      </c>
      <c r="W96" s="8">
        <v>0</v>
      </c>
      <c r="X96" s="9">
        <v>0</v>
      </c>
      <c r="Y96" s="10">
        <v>0</v>
      </c>
      <c r="Z96" s="8">
        <f t="shared" si="9"/>
        <v>0</v>
      </c>
      <c r="AA96" s="9">
        <f t="shared" si="9"/>
        <v>0</v>
      </c>
      <c r="AB96" s="10">
        <f t="shared" si="9"/>
        <v>1478.0585700000001</v>
      </c>
      <c r="AC96" s="13">
        <f t="shared" si="10"/>
        <v>0</v>
      </c>
      <c r="AD96" s="14">
        <f t="shared" si="10"/>
        <v>0</v>
      </c>
      <c r="AE96" s="15">
        <f t="shared" si="10"/>
        <v>1.4780585700000002</v>
      </c>
    </row>
    <row r="97" spans="1:31" x14ac:dyDescent="0.3">
      <c r="A97" s="39" t="s">
        <v>239</v>
      </c>
      <c r="B97" s="43">
        <v>0</v>
      </c>
      <c r="C97" s="36">
        <v>5322.799</v>
      </c>
      <c r="D97" s="44">
        <v>0</v>
      </c>
      <c r="E97" s="43">
        <v>0</v>
      </c>
      <c r="F97" s="36">
        <v>0</v>
      </c>
      <c r="G97" s="44">
        <v>0</v>
      </c>
      <c r="H97" s="43">
        <v>0</v>
      </c>
      <c r="I97" s="36">
        <v>0</v>
      </c>
      <c r="J97" s="44">
        <v>0</v>
      </c>
      <c r="K97" s="43">
        <v>0</v>
      </c>
      <c r="L97" s="36">
        <v>286350.01699999999</v>
      </c>
      <c r="M97" s="44">
        <v>35246.896999999997</v>
      </c>
      <c r="N97" s="43">
        <v>0</v>
      </c>
      <c r="O97" s="36">
        <v>0</v>
      </c>
      <c r="P97" s="44">
        <v>706</v>
      </c>
      <c r="Q97" s="43">
        <v>0</v>
      </c>
      <c r="R97" s="36">
        <v>0</v>
      </c>
      <c r="S97" s="44">
        <v>0</v>
      </c>
      <c r="T97" s="43">
        <v>0</v>
      </c>
      <c r="U97" s="36">
        <v>39</v>
      </c>
      <c r="V97" s="44">
        <v>683</v>
      </c>
      <c r="W97" s="43">
        <v>0</v>
      </c>
      <c r="X97" s="36">
        <v>0</v>
      </c>
      <c r="Y97" s="44">
        <v>0</v>
      </c>
      <c r="Z97" s="43">
        <f t="shared" si="9"/>
        <v>0</v>
      </c>
      <c r="AA97" s="36">
        <f t="shared" si="9"/>
        <v>291711.81599999999</v>
      </c>
      <c r="AB97" s="44">
        <f t="shared" si="9"/>
        <v>36635.896999999997</v>
      </c>
      <c r="AC97" s="54">
        <f t="shared" si="10"/>
        <v>0</v>
      </c>
      <c r="AD97" s="55">
        <f t="shared" si="10"/>
        <v>291.711816</v>
      </c>
      <c r="AE97" s="56">
        <f t="shared" si="10"/>
        <v>36.635897</v>
      </c>
    </row>
    <row r="98" spans="1:31" x14ac:dyDescent="0.3">
      <c r="A98" s="11" t="s">
        <v>240</v>
      </c>
      <c r="B98" s="3">
        <v>0</v>
      </c>
      <c r="C98" s="9">
        <v>0</v>
      </c>
      <c r="D98" s="10">
        <v>0</v>
      </c>
      <c r="E98" s="8">
        <v>0</v>
      </c>
      <c r="F98" s="9">
        <v>0</v>
      </c>
      <c r="G98" s="10">
        <v>0</v>
      </c>
      <c r="H98" s="8">
        <v>0</v>
      </c>
      <c r="I98" s="9">
        <v>0</v>
      </c>
      <c r="J98" s="10">
        <v>0</v>
      </c>
      <c r="K98" s="8">
        <v>0</v>
      </c>
      <c r="L98" s="9">
        <v>0</v>
      </c>
      <c r="M98" s="10">
        <v>0</v>
      </c>
      <c r="N98" s="8">
        <v>0</v>
      </c>
      <c r="O98" s="9">
        <v>0</v>
      </c>
      <c r="P98" s="10">
        <v>0</v>
      </c>
      <c r="Q98" s="8">
        <v>0</v>
      </c>
      <c r="R98" s="9">
        <v>0</v>
      </c>
      <c r="S98" s="10">
        <v>0</v>
      </c>
      <c r="T98" s="8">
        <v>0</v>
      </c>
      <c r="U98" s="9">
        <v>0</v>
      </c>
      <c r="V98" s="10">
        <v>0.36</v>
      </c>
      <c r="W98" s="8">
        <v>0</v>
      </c>
      <c r="X98" s="9">
        <v>0</v>
      </c>
      <c r="Y98" s="10">
        <v>0</v>
      </c>
      <c r="Z98" s="8">
        <f t="shared" si="9"/>
        <v>0</v>
      </c>
      <c r="AA98" s="9">
        <f t="shared" si="9"/>
        <v>0</v>
      </c>
      <c r="AB98" s="10">
        <f t="shared" si="9"/>
        <v>0.36</v>
      </c>
      <c r="AC98" s="13">
        <f t="shared" si="10"/>
        <v>0</v>
      </c>
      <c r="AD98" s="14">
        <f t="shared" si="10"/>
        <v>0</v>
      </c>
      <c r="AE98" s="15">
        <f t="shared" si="10"/>
        <v>3.5999999999999997E-4</v>
      </c>
    </row>
    <row r="99" spans="1:31" x14ac:dyDescent="0.3">
      <c r="A99" s="39" t="s">
        <v>241</v>
      </c>
      <c r="B99" s="43">
        <v>0</v>
      </c>
      <c r="C99" s="36">
        <v>0</v>
      </c>
      <c r="D99" s="44">
        <v>0</v>
      </c>
      <c r="E99" s="43">
        <v>0</v>
      </c>
      <c r="F99" s="36">
        <v>0</v>
      </c>
      <c r="G99" s="44">
        <v>0</v>
      </c>
      <c r="H99" s="43">
        <v>0</v>
      </c>
      <c r="I99" s="36">
        <v>0</v>
      </c>
      <c r="J99" s="44">
        <v>0</v>
      </c>
      <c r="K99" s="43">
        <v>0</v>
      </c>
      <c r="L99" s="36">
        <v>0</v>
      </c>
      <c r="M99" s="44">
        <v>0</v>
      </c>
      <c r="N99" s="43">
        <v>0</v>
      </c>
      <c r="O99" s="36">
        <v>0</v>
      </c>
      <c r="P99" s="44">
        <v>187</v>
      </c>
      <c r="Q99" s="43">
        <v>0</v>
      </c>
      <c r="R99" s="36">
        <v>0</v>
      </c>
      <c r="S99" s="44">
        <v>84</v>
      </c>
      <c r="T99" s="43">
        <v>0</v>
      </c>
      <c r="U99" s="36">
        <v>140</v>
      </c>
      <c r="V99" s="44">
        <v>0</v>
      </c>
      <c r="W99" s="43">
        <v>0</v>
      </c>
      <c r="X99" s="36">
        <v>0</v>
      </c>
      <c r="Y99" s="44">
        <v>0</v>
      </c>
      <c r="Z99" s="43">
        <f t="shared" si="9"/>
        <v>0</v>
      </c>
      <c r="AA99" s="36">
        <f t="shared" si="9"/>
        <v>140</v>
      </c>
      <c r="AB99" s="44">
        <f t="shared" si="9"/>
        <v>271</v>
      </c>
      <c r="AC99" s="54">
        <f t="shared" si="10"/>
        <v>0</v>
      </c>
      <c r="AD99" s="55">
        <f t="shared" si="10"/>
        <v>0.14000000000000001</v>
      </c>
      <c r="AE99" s="56">
        <f t="shared" si="10"/>
        <v>0.27100000000000002</v>
      </c>
    </row>
    <row r="100" spans="1:31" x14ac:dyDescent="0.3">
      <c r="A100" s="11" t="s">
        <v>242</v>
      </c>
      <c r="B100" s="3">
        <v>0</v>
      </c>
      <c r="C100" s="9">
        <v>0</v>
      </c>
      <c r="D100" s="10">
        <v>0</v>
      </c>
      <c r="E100" s="8">
        <v>0</v>
      </c>
      <c r="F100" s="9">
        <v>0</v>
      </c>
      <c r="G100" s="10">
        <v>459.26</v>
      </c>
      <c r="H100" s="8">
        <v>0</v>
      </c>
      <c r="I100" s="9">
        <v>0</v>
      </c>
      <c r="J100" s="10">
        <v>0</v>
      </c>
      <c r="K100" s="8">
        <v>0</v>
      </c>
      <c r="L100" s="9">
        <v>0</v>
      </c>
      <c r="M100" s="10">
        <v>0</v>
      </c>
      <c r="N100" s="8">
        <v>0</v>
      </c>
      <c r="O100" s="9">
        <v>0</v>
      </c>
      <c r="P100" s="10">
        <v>0</v>
      </c>
      <c r="Q100" s="8">
        <v>0</v>
      </c>
      <c r="R100" s="9">
        <v>0</v>
      </c>
      <c r="S100" s="10">
        <v>0</v>
      </c>
      <c r="T100" s="8">
        <v>0</v>
      </c>
      <c r="U100" s="9">
        <v>359</v>
      </c>
      <c r="V100" s="10">
        <v>0.08</v>
      </c>
      <c r="W100" s="8">
        <v>0</v>
      </c>
      <c r="X100" s="9">
        <v>0</v>
      </c>
      <c r="Y100" s="10">
        <v>0</v>
      </c>
      <c r="Z100" s="8">
        <f t="shared" si="9"/>
        <v>0</v>
      </c>
      <c r="AA100" s="9">
        <f t="shared" si="9"/>
        <v>359</v>
      </c>
      <c r="AB100" s="10">
        <f t="shared" si="9"/>
        <v>459.34</v>
      </c>
      <c r="AC100" s="13">
        <f t="shared" si="10"/>
        <v>0</v>
      </c>
      <c r="AD100" s="14">
        <f t="shared" si="10"/>
        <v>0.35899999999999999</v>
      </c>
      <c r="AE100" s="15">
        <f t="shared" si="10"/>
        <v>0.45933999999999997</v>
      </c>
    </row>
    <row r="101" spans="1:31" x14ac:dyDescent="0.3">
      <c r="A101" s="39" t="s">
        <v>243</v>
      </c>
      <c r="B101" s="43">
        <v>0</v>
      </c>
      <c r="C101" s="36">
        <v>0</v>
      </c>
      <c r="D101" s="44">
        <v>0</v>
      </c>
      <c r="E101" s="43">
        <v>0</v>
      </c>
      <c r="F101" s="36">
        <v>0</v>
      </c>
      <c r="G101" s="44">
        <v>11.09</v>
      </c>
      <c r="H101" s="43">
        <v>0</v>
      </c>
      <c r="I101" s="36">
        <v>0</v>
      </c>
      <c r="J101" s="44">
        <v>0</v>
      </c>
      <c r="K101" s="43">
        <v>0</v>
      </c>
      <c r="L101" s="36">
        <v>0</v>
      </c>
      <c r="M101" s="44">
        <v>0</v>
      </c>
      <c r="N101" s="43">
        <v>0</v>
      </c>
      <c r="O101" s="36">
        <v>0</v>
      </c>
      <c r="P101" s="44">
        <v>0</v>
      </c>
      <c r="Q101" s="43">
        <v>0</v>
      </c>
      <c r="R101" s="36">
        <v>0</v>
      </c>
      <c r="S101" s="44">
        <v>0</v>
      </c>
      <c r="T101" s="43">
        <v>0</v>
      </c>
      <c r="U101" s="36">
        <v>0</v>
      </c>
      <c r="V101" s="44">
        <v>5</v>
      </c>
      <c r="W101" s="43">
        <v>0</v>
      </c>
      <c r="X101" s="36">
        <v>0</v>
      </c>
      <c r="Y101" s="44">
        <v>0</v>
      </c>
      <c r="Z101" s="43">
        <f t="shared" si="9"/>
        <v>0</v>
      </c>
      <c r="AA101" s="36">
        <f t="shared" si="9"/>
        <v>0</v>
      </c>
      <c r="AB101" s="44">
        <f t="shared" si="9"/>
        <v>16.09</v>
      </c>
      <c r="AC101" s="54">
        <f t="shared" si="10"/>
        <v>0</v>
      </c>
      <c r="AD101" s="55">
        <f t="shared" si="10"/>
        <v>0</v>
      </c>
      <c r="AE101" s="56">
        <f t="shared" si="10"/>
        <v>1.609E-2</v>
      </c>
    </row>
    <row r="102" spans="1:31" x14ac:dyDescent="0.3">
      <c r="A102" s="11" t="s">
        <v>244</v>
      </c>
      <c r="B102" s="3">
        <v>0</v>
      </c>
      <c r="C102" s="9">
        <v>0</v>
      </c>
      <c r="D102" s="10">
        <v>0</v>
      </c>
      <c r="E102" s="8">
        <v>0</v>
      </c>
      <c r="F102" s="9">
        <v>0</v>
      </c>
      <c r="G102" s="10">
        <v>30.849999999999998</v>
      </c>
      <c r="H102" s="8">
        <v>0</v>
      </c>
      <c r="I102" s="9">
        <v>530</v>
      </c>
      <c r="J102" s="10">
        <v>0</v>
      </c>
      <c r="K102" s="8">
        <v>0</v>
      </c>
      <c r="L102" s="9">
        <v>0</v>
      </c>
      <c r="M102" s="10">
        <v>0</v>
      </c>
      <c r="N102" s="8">
        <v>0</v>
      </c>
      <c r="O102" s="9">
        <v>420</v>
      </c>
      <c r="P102" s="10">
        <v>3537</v>
      </c>
      <c r="Q102" s="8">
        <v>0</v>
      </c>
      <c r="R102" s="9">
        <v>0</v>
      </c>
      <c r="S102" s="10">
        <v>0</v>
      </c>
      <c r="T102" s="8">
        <v>0</v>
      </c>
      <c r="U102" s="9">
        <v>0</v>
      </c>
      <c r="V102" s="10">
        <v>15766.221129999998</v>
      </c>
      <c r="W102" s="8">
        <v>0</v>
      </c>
      <c r="X102" s="9">
        <v>0</v>
      </c>
      <c r="Y102" s="10">
        <v>0</v>
      </c>
      <c r="Z102" s="8">
        <f t="shared" si="9"/>
        <v>0</v>
      </c>
      <c r="AA102" s="9">
        <f t="shared" si="9"/>
        <v>950</v>
      </c>
      <c r="AB102" s="10">
        <f t="shared" si="9"/>
        <v>19334.071129999997</v>
      </c>
      <c r="AC102" s="13">
        <f t="shared" si="10"/>
        <v>0</v>
      </c>
      <c r="AD102" s="14">
        <f t="shared" si="10"/>
        <v>0.95</v>
      </c>
      <c r="AE102" s="15">
        <f t="shared" si="10"/>
        <v>19.334071129999998</v>
      </c>
    </row>
    <row r="103" spans="1:31" x14ac:dyDescent="0.3">
      <c r="A103" s="39" t="s">
        <v>245</v>
      </c>
      <c r="B103" s="43">
        <v>0</v>
      </c>
      <c r="C103" s="36">
        <v>0</v>
      </c>
      <c r="D103" s="44">
        <v>0</v>
      </c>
      <c r="E103" s="43">
        <v>0</v>
      </c>
      <c r="F103" s="36">
        <v>734.4</v>
      </c>
      <c r="G103" s="44">
        <v>1027.3</v>
      </c>
      <c r="H103" s="43">
        <v>0</v>
      </c>
      <c r="I103" s="36">
        <v>0</v>
      </c>
      <c r="J103" s="44">
        <v>0</v>
      </c>
      <c r="K103" s="43">
        <v>0</v>
      </c>
      <c r="L103" s="36">
        <v>0</v>
      </c>
      <c r="M103" s="44">
        <v>0</v>
      </c>
      <c r="N103" s="43">
        <v>0</v>
      </c>
      <c r="O103" s="36">
        <v>658</v>
      </c>
      <c r="P103" s="44">
        <v>200</v>
      </c>
      <c r="Q103" s="43">
        <v>0</v>
      </c>
      <c r="R103" s="36">
        <v>0</v>
      </c>
      <c r="S103" s="44">
        <v>17.365600000000001</v>
      </c>
      <c r="T103" s="43">
        <v>0</v>
      </c>
      <c r="U103" s="36">
        <v>5899</v>
      </c>
      <c r="V103" s="44">
        <v>421.22381000000001</v>
      </c>
      <c r="W103" s="43">
        <v>0</v>
      </c>
      <c r="X103" s="36">
        <v>0</v>
      </c>
      <c r="Y103" s="44">
        <v>0</v>
      </c>
      <c r="Z103" s="43">
        <f t="shared" si="9"/>
        <v>0</v>
      </c>
      <c r="AA103" s="36">
        <f t="shared" si="9"/>
        <v>7291.4</v>
      </c>
      <c r="AB103" s="44">
        <f t="shared" si="9"/>
        <v>1665.88941</v>
      </c>
      <c r="AC103" s="54">
        <f t="shared" si="10"/>
        <v>0</v>
      </c>
      <c r="AD103" s="55">
        <f t="shared" si="10"/>
        <v>7.2913999999999994</v>
      </c>
      <c r="AE103" s="56">
        <f t="shared" si="10"/>
        <v>1.6658894099999999</v>
      </c>
    </row>
    <row r="104" spans="1:31" x14ac:dyDescent="0.3">
      <c r="A104" s="11" t="s">
        <v>246</v>
      </c>
      <c r="B104" s="3">
        <v>0</v>
      </c>
      <c r="C104" s="9">
        <v>0</v>
      </c>
      <c r="D104" s="10">
        <v>4867</v>
      </c>
      <c r="E104" s="8">
        <v>0</v>
      </c>
      <c r="F104" s="9">
        <v>0</v>
      </c>
      <c r="G104" s="10">
        <v>3666.38</v>
      </c>
      <c r="H104" s="8">
        <v>0</v>
      </c>
      <c r="I104" s="9">
        <v>0</v>
      </c>
      <c r="J104" s="10">
        <v>0</v>
      </c>
      <c r="K104" s="8">
        <v>0</v>
      </c>
      <c r="L104" s="9">
        <v>0</v>
      </c>
      <c r="M104" s="10">
        <v>0</v>
      </c>
      <c r="N104" s="8">
        <v>0</v>
      </c>
      <c r="O104" s="9">
        <v>0</v>
      </c>
      <c r="P104" s="10">
        <v>294239</v>
      </c>
      <c r="Q104" s="8">
        <v>0</v>
      </c>
      <c r="R104" s="9">
        <v>0</v>
      </c>
      <c r="S104" s="10">
        <v>1707.13</v>
      </c>
      <c r="T104" s="8">
        <v>0</v>
      </c>
      <c r="U104" s="9">
        <v>0</v>
      </c>
      <c r="V104" s="10">
        <v>4188.4184299999997</v>
      </c>
      <c r="W104" s="8">
        <v>0</v>
      </c>
      <c r="X104" s="9">
        <v>0</v>
      </c>
      <c r="Y104" s="10">
        <v>0</v>
      </c>
      <c r="Z104" s="8">
        <f t="shared" si="9"/>
        <v>0</v>
      </c>
      <c r="AA104" s="9">
        <f t="shared" si="9"/>
        <v>0</v>
      </c>
      <c r="AB104" s="10">
        <f t="shared" si="9"/>
        <v>308667.92843000003</v>
      </c>
      <c r="AC104" s="13">
        <f t="shared" si="10"/>
        <v>0</v>
      </c>
      <c r="AD104" s="14">
        <f t="shared" si="10"/>
        <v>0</v>
      </c>
      <c r="AE104" s="15">
        <f t="shared" si="10"/>
        <v>308.66792843000002</v>
      </c>
    </row>
    <row r="105" spans="1:31" x14ac:dyDescent="0.3">
      <c r="A105" s="39" t="s">
        <v>247</v>
      </c>
      <c r="B105" s="43">
        <v>0</v>
      </c>
      <c r="C105" s="36">
        <v>0</v>
      </c>
      <c r="D105" s="44">
        <v>0</v>
      </c>
      <c r="E105" s="43">
        <v>0</v>
      </c>
      <c r="F105" s="36">
        <v>0</v>
      </c>
      <c r="G105" s="44">
        <v>0</v>
      </c>
      <c r="H105" s="43">
        <v>0</v>
      </c>
      <c r="I105" s="36">
        <v>0</v>
      </c>
      <c r="J105" s="44">
        <v>0</v>
      </c>
      <c r="K105" s="43">
        <v>0</v>
      </c>
      <c r="L105" s="36">
        <v>0</v>
      </c>
      <c r="M105" s="44">
        <v>0</v>
      </c>
      <c r="N105" s="43">
        <v>0</v>
      </c>
      <c r="O105" s="36">
        <v>0</v>
      </c>
      <c r="P105" s="44">
        <v>823</v>
      </c>
      <c r="Q105" s="43">
        <v>0</v>
      </c>
      <c r="R105" s="36">
        <v>0</v>
      </c>
      <c r="S105" s="44">
        <v>0</v>
      </c>
      <c r="T105" s="43">
        <v>0</v>
      </c>
      <c r="U105" s="36">
        <v>0</v>
      </c>
      <c r="V105" s="44">
        <v>4</v>
      </c>
      <c r="W105" s="43">
        <v>0</v>
      </c>
      <c r="X105" s="36">
        <v>0</v>
      </c>
      <c r="Y105" s="44">
        <v>0</v>
      </c>
      <c r="Z105" s="43">
        <f t="shared" si="9"/>
        <v>0</v>
      </c>
      <c r="AA105" s="36">
        <f t="shared" si="9"/>
        <v>0</v>
      </c>
      <c r="AB105" s="44">
        <f t="shared" si="9"/>
        <v>827</v>
      </c>
      <c r="AC105" s="54">
        <f t="shared" si="10"/>
        <v>0</v>
      </c>
      <c r="AD105" s="55">
        <f t="shared" si="10"/>
        <v>0</v>
      </c>
      <c r="AE105" s="56">
        <f t="shared" si="10"/>
        <v>0.82699999999999996</v>
      </c>
    </row>
    <row r="106" spans="1:31" x14ac:dyDescent="0.3">
      <c r="A106" s="11" t="s">
        <v>248</v>
      </c>
      <c r="B106" s="3">
        <v>0</v>
      </c>
      <c r="C106" s="9">
        <v>0</v>
      </c>
      <c r="D106" s="10">
        <v>3607</v>
      </c>
      <c r="E106" s="8">
        <v>0</v>
      </c>
      <c r="F106" s="9">
        <v>0</v>
      </c>
      <c r="G106" s="10">
        <v>2167.9900000000002</v>
      </c>
      <c r="H106" s="8">
        <v>0</v>
      </c>
      <c r="I106" s="9">
        <v>0</v>
      </c>
      <c r="J106" s="10">
        <v>0</v>
      </c>
      <c r="K106" s="8">
        <v>0</v>
      </c>
      <c r="L106" s="9">
        <v>0</v>
      </c>
      <c r="M106" s="10">
        <v>0</v>
      </c>
      <c r="N106" s="8">
        <v>0</v>
      </c>
      <c r="O106" s="9">
        <v>0</v>
      </c>
      <c r="P106" s="10">
        <v>53599</v>
      </c>
      <c r="Q106" s="8">
        <v>0</v>
      </c>
      <c r="R106" s="9">
        <v>0</v>
      </c>
      <c r="S106" s="10">
        <v>0</v>
      </c>
      <c r="T106" s="8">
        <v>0</v>
      </c>
      <c r="U106" s="9">
        <v>0</v>
      </c>
      <c r="V106" s="10">
        <v>10580.771200000001</v>
      </c>
      <c r="W106" s="8">
        <v>0</v>
      </c>
      <c r="X106" s="9">
        <v>0</v>
      </c>
      <c r="Y106" s="10">
        <v>5791</v>
      </c>
      <c r="Z106" s="8">
        <f t="shared" si="9"/>
        <v>0</v>
      </c>
      <c r="AA106" s="9">
        <f t="shared" si="9"/>
        <v>0</v>
      </c>
      <c r="AB106" s="10">
        <f t="shared" si="9"/>
        <v>75745.761200000008</v>
      </c>
      <c r="AC106" s="13">
        <f t="shared" si="10"/>
        <v>0</v>
      </c>
      <c r="AD106" s="14">
        <f t="shared" si="10"/>
        <v>0</v>
      </c>
      <c r="AE106" s="15">
        <f t="shared" si="10"/>
        <v>75.745761200000004</v>
      </c>
    </row>
    <row r="107" spans="1:31" x14ac:dyDescent="0.3">
      <c r="A107" s="38" t="s">
        <v>10</v>
      </c>
      <c r="B107" s="40">
        <f>SUM(B108:B136)</f>
        <v>0</v>
      </c>
      <c r="C107" s="41">
        <f t="shared" ref="C107:Y107" si="12">SUM(C108:C136)</f>
        <v>37822.269999999997</v>
      </c>
      <c r="D107" s="42">
        <f t="shared" si="12"/>
        <v>2326</v>
      </c>
      <c r="E107" s="40">
        <f t="shared" si="12"/>
        <v>0</v>
      </c>
      <c r="F107" s="41">
        <f t="shared" si="12"/>
        <v>0</v>
      </c>
      <c r="G107" s="42">
        <f t="shared" si="12"/>
        <v>925.56</v>
      </c>
      <c r="H107" s="40">
        <f t="shared" si="12"/>
        <v>0</v>
      </c>
      <c r="I107" s="41">
        <f t="shared" si="12"/>
        <v>1313.98</v>
      </c>
      <c r="J107" s="42">
        <f t="shared" si="12"/>
        <v>4.2</v>
      </c>
      <c r="K107" s="40">
        <f t="shared" si="12"/>
        <v>0</v>
      </c>
      <c r="L107" s="41">
        <f t="shared" si="12"/>
        <v>155.126</v>
      </c>
      <c r="M107" s="42">
        <f t="shared" si="12"/>
        <v>68.73</v>
      </c>
      <c r="N107" s="40">
        <f t="shared" si="12"/>
        <v>12882</v>
      </c>
      <c r="O107" s="41">
        <f t="shared" si="12"/>
        <v>183632</v>
      </c>
      <c r="P107" s="42">
        <f t="shared" si="12"/>
        <v>47749</v>
      </c>
      <c r="Q107" s="40">
        <f t="shared" si="12"/>
        <v>0</v>
      </c>
      <c r="R107" s="41">
        <f t="shared" si="12"/>
        <v>58451.913</v>
      </c>
      <c r="S107" s="42">
        <f t="shared" si="12"/>
        <v>319.08999999999997</v>
      </c>
      <c r="T107" s="40">
        <f t="shared" si="12"/>
        <v>72.5</v>
      </c>
      <c r="U107" s="41">
        <f t="shared" si="12"/>
        <v>14872.584700000001</v>
      </c>
      <c r="V107" s="42">
        <f t="shared" si="12"/>
        <v>25508.547500000001</v>
      </c>
      <c r="W107" s="40">
        <f t="shared" si="12"/>
        <v>0</v>
      </c>
      <c r="X107" s="41">
        <f t="shared" si="12"/>
        <v>479058.9532799999</v>
      </c>
      <c r="Y107" s="42">
        <f t="shared" si="12"/>
        <v>155306.03</v>
      </c>
      <c r="Z107" s="40">
        <f t="shared" si="9"/>
        <v>12954.5</v>
      </c>
      <c r="AA107" s="41">
        <f t="shared" si="9"/>
        <v>775306.82698000001</v>
      </c>
      <c r="AB107" s="42">
        <f t="shared" si="9"/>
        <v>232207.15750000003</v>
      </c>
      <c r="AC107" s="51">
        <f t="shared" si="10"/>
        <v>12.954499999999999</v>
      </c>
      <c r="AD107" s="52">
        <f t="shared" si="10"/>
        <v>775.30682697999998</v>
      </c>
      <c r="AE107" s="53">
        <f t="shared" si="10"/>
        <v>232.20715750000002</v>
      </c>
    </row>
    <row r="108" spans="1:31" x14ac:dyDescent="0.3">
      <c r="A108" s="11" t="s">
        <v>249</v>
      </c>
      <c r="B108" s="3">
        <v>0</v>
      </c>
      <c r="C108" s="1">
        <v>0</v>
      </c>
      <c r="D108" s="4">
        <v>0</v>
      </c>
      <c r="E108" s="3">
        <v>0</v>
      </c>
      <c r="F108" s="1">
        <v>0</v>
      </c>
      <c r="G108" s="4">
        <v>0</v>
      </c>
      <c r="H108" s="3">
        <v>0</v>
      </c>
      <c r="I108" s="1">
        <v>0</v>
      </c>
      <c r="J108" s="4">
        <v>0</v>
      </c>
      <c r="K108" s="3">
        <v>0</v>
      </c>
      <c r="L108" s="1">
        <v>0</v>
      </c>
      <c r="M108" s="4">
        <v>0</v>
      </c>
      <c r="N108" s="3">
        <v>0</v>
      </c>
      <c r="O108" s="1">
        <v>32471</v>
      </c>
      <c r="P108" s="4">
        <v>100</v>
      </c>
      <c r="Q108" s="3">
        <v>0</v>
      </c>
      <c r="R108" s="1">
        <v>4753.9930000000004</v>
      </c>
      <c r="S108" s="4">
        <v>0</v>
      </c>
      <c r="T108" s="3">
        <v>0</v>
      </c>
      <c r="U108" s="1">
        <v>18</v>
      </c>
      <c r="V108" s="4">
        <v>27</v>
      </c>
      <c r="W108" s="3">
        <v>0</v>
      </c>
      <c r="X108" s="1">
        <v>9581.2999999999993</v>
      </c>
      <c r="Y108" s="4">
        <v>0</v>
      </c>
      <c r="Z108" s="3">
        <f t="shared" si="9"/>
        <v>0</v>
      </c>
      <c r="AA108" s="1">
        <f t="shared" si="9"/>
        <v>46824.292999999998</v>
      </c>
      <c r="AB108" s="4">
        <f t="shared" si="9"/>
        <v>127</v>
      </c>
      <c r="AC108" s="13">
        <f t="shared" si="10"/>
        <v>0</v>
      </c>
      <c r="AD108" s="14">
        <f t="shared" si="10"/>
        <v>46.824292999999997</v>
      </c>
      <c r="AE108" s="15">
        <f t="shared" si="10"/>
        <v>0.127</v>
      </c>
    </row>
    <row r="109" spans="1:31" x14ac:dyDescent="0.3">
      <c r="A109" s="39" t="s">
        <v>251</v>
      </c>
      <c r="B109" s="43">
        <v>0</v>
      </c>
      <c r="C109" s="36">
        <v>0</v>
      </c>
      <c r="D109" s="44">
        <v>0</v>
      </c>
      <c r="E109" s="43">
        <v>0</v>
      </c>
      <c r="F109" s="36">
        <v>0</v>
      </c>
      <c r="G109" s="44">
        <v>0</v>
      </c>
      <c r="H109" s="43">
        <v>0</v>
      </c>
      <c r="I109" s="36">
        <v>0</v>
      </c>
      <c r="J109" s="44">
        <v>0</v>
      </c>
      <c r="K109" s="43">
        <v>0</v>
      </c>
      <c r="L109" s="36">
        <v>0</v>
      </c>
      <c r="M109" s="44">
        <v>0</v>
      </c>
      <c r="N109" s="43">
        <v>0</v>
      </c>
      <c r="O109" s="36">
        <v>100</v>
      </c>
      <c r="P109" s="44">
        <v>0</v>
      </c>
      <c r="Q109" s="43">
        <v>0</v>
      </c>
      <c r="R109" s="36">
        <v>0</v>
      </c>
      <c r="S109" s="44">
        <v>0</v>
      </c>
      <c r="T109" s="43">
        <v>0</v>
      </c>
      <c r="U109" s="36">
        <v>548.29999999999995</v>
      </c>
      <c r="V109" s="44">
        <v>121.8</v>
      </c>
      <c r="W109" s="43">
        <v>0</v>
      </c>
      <c r="X109" s="36">
        <v>904.5</v>
      </c>
      <c r="Y109" s="44">
        <v>0</v>
      </c>
      <c r="Z109" s="43">
        <f t="shared" si="9"/>
        <v>0</v>
      </c>
      <c r="AA109" s="36">
        <f t="shared" si="9"/>
        <v>1552.8</v>
      </c>
      <c r="AB109" s="44">
        <f t="shared" si="9"/>
        <v>121.8</v>
      </c>
      <c r="AC109" s="54">
        <f t="shared" si="10"/>
        <v>0</v>
      </c>
      <c r="AD109" s="55">
        <f t="shared" si="10"/>
        <v>1.5528</v>
      </c>
      <c r="AE109" s="56">
        <f t="shared" si="10"/>
        <v>0.12179999999999999</v>
      </c>
    </row>
    <row r="110" spans="1:31" x14ac:dyDescent="0.3">
      <c r="A110" s="11" t="s">
        <v>252</v>
      </c>
      <c r="B110" s="8">
        <v>0</v>
      </c>
      <c r="C110" s="9">
        <v>0</v>
      </c>
      <c r="D110" s="10">
        <v>0</v>
      </c>
      <c r="E110" s="8">
        <v>0</v>
      </c>
      <c r="F110" s="9">
        <v>0</v>
      </c>
      <c r="G110" s="10">
        <v>0</v>
      </c>
      <c r="H110" s="8">
        <v>0</v>
      </c>
      <c r="I110" s="9">
        <v>154.02000000000001</v>
      </c>
      <c r="J110" s="10">
        <v>0</v>
      </c>
      <c r="K110" s="8">
        <v>0</v>
      </c>
      <c r="L110" s="9">
        <v>0</v>
      </c>
      <c r="M110" s="10">
        <v>17.21</v>
      </c>
      <c r="N110" s="8">
        <v>0</v>
      </c>
      <c r="O110" s="9">
        <v>12831</v>
      </c>
      <c r="P110" s="10">
        <v>5638</v>
      </c>
      <c r="Q110" s="8">
        <v>0</v>
      </c>
      <c r="R110" s="9">
        <v>1130</v>
      </c>
      <c r="S110" s="10">
        <v>315</v>
      </c>
      <c r="T110" s="8">
        <v>0</v>
      </c>
      <c r="U110" s="9">
        <v>1957</v>
      </c>
      <c r="V110" s="10">
        <v>872</v>
      </c>
      <c r="W110" s="8">
        <v>0</v>
      </c>
      <c r="X110" s="9">
        <v>43357.823279999997</v>
      </c>
      <c r="Y110" s="10">
        <v>332</v>
      </c>
      <c r="Z110" s="8">
        <f t="shared" si="9"/>
        <v>0</v>
      </c>
      <c r="AA110" s="9">
        <f t="shared" si="9"/>
        <v>59429.843279999994</v>
      </c>
      <c r="AB110" s="10">
        <f t="shared" si="9"/>
        <v>7174.21</v>
      </c>
      <c r="AC110" s="13">
        <f t="shared" si="10"/>
        <v>0</v>
      </c>
      <c r="AD110" s="14">
        <f t="shared" si="10"/>
        <v>59.429843279999993</v>
      </c>
      <c r="AE110" s="15">
        <f t="shared" si="10"/>
        <v>7.1742100000000004</v>
      </c>
    </row>
    <row r="111" spans="1:31" x14ac:dyDescent="0.3">
      <c r="A111" s="39" t="s">
        <v>253</v>
      </c>
      <c r="B111" s="43">
        <v>0</v>
      </c>
      <c r="C111" s="36">
        <v>36584.150999999998</v>
      </c>
      <c r="D111" s="44">
        <v>2050</v>
      </c>
      <c r="E111" s="43">
        <v>0</v>
      </c>
      <c r="F111" s="36">
        <v>0</v>
      </c>
      <c r="G111" s="44">
        <v>106.59</v>
      </c>
      <c r="H111" s="43">
        <v>0</v>
      </c>
      <c r="I111" s="36">
        <v>0</v>
      </c>
      <c r="J111" s="44">
        <v>0</v>
      </c>
      <c r="K111" s="43">
        <v>0</v>
      </c>
      <c r="L111" s="36">
        <v>0</v>
      </c>
      <c r="M111" s="44">
        <v>0</v>
      </c>
      <c r="N111" s="43">
        <v>0</v>
      </c>
      <c r="O111" s="36">
        <v>9550</v>
      </c>
      <c r="P111" s="44">
        <v>10</v>
      </c>
      <c r="Q111" s="43">
        <v>0</v>
      </c>
      <c r="R111" s="36">
        <v>270</v>
      </c>
      <c r="S111" s="44">
        <v>0</v>
      </c>
      <c r="T111" s="43">
        <v>0</v>
      </c>
      <c r="U111" s="36">
        <v>95</v>
      </c>
      <c r="V111" s="44">
        <v>1069.08</v>
      </c>
      <c r="W111" s="43">
        <v>0</v>
      </c>
      <c r="X111" s="36">
        <v>172713.86</v>
      </c>
      <c r="Y111" s="44">
        <v>18531.59</v>
      </c>
      <c r="Z111" s="43">
        <f t="shared" si="9"/>
        <v>0</v>
      </c>
      <c r="AA111" s="36">
        <f t="shared" si="9"/>
        <v>219213.011</v>
      </c>
      <c r="AB111" s="44">
        <f t="shared" si="9"/>
        <v>21767.26</v>
      </c>
      <c r="AC111" s="54">
        <f t="shared" si="10"/>
        <v>0</v>
      </c>
      <c r="AD111" s="55">
        <f t="shared" si="10"/>
        <v>219.21301099999999</v>
      </c>
      <c r="AE111" s="56">
        <f t="shared" si="10"/>
        <v>21.767259999999997</v>
      </c>
    </row>
    <row r="112" spans="1:31" x14ac:dyDescent="0.3">
      <c r="A112" s="11" t="s">
        <v>322</v>
      </c>
      <c r="B112" s="8">
        <v>0</v>
      </c>
      <c r="C112" s="9">
        <v>0</v>
      </c>
      <c r="D112" s="10">
        <v>0</v>
      </c>
      <c r="E112" s="8">
        <v>0</v>
      </c>
      <c r="F112" s="9">
        <v>0</v>
      </c>
      <c r="G112" s="10">
        <v>0</v>
      </c>
      <c r="H112" s="8">
        <v>0</v>
      </c>
      <c r="I112" s="9">
        <v>0</v>
      </c>
      <c r="J112" s="10">
        <v>0</v>
      </c>
      <c r="K112" s="8">
        <v>0</v>
      </c>
      <c r="L112" s="9">
        <v>0</v>
      </c>
      <c r="M112" s="10">
        <v>0</v>
      </c>
      <c r="N112" s="8">
        <v>0</v>
      </c>
      <c r="O112" s="9">
        <v>0</v>
      </c>
      <c r="P112" s="10">
        <v>118</v>
      </c>
      <c r="Q112" s="8">
        <v>0</v>
      </c>
      <c r="R112" s="9">
        <v>0</v>
      </c>
      <c r="S112" s="10">
        <v>0</v>
      </c>
      <c r="T112" s="8">
        <v>0</v>
      </c>
      <c r="U112" s="9">
        <v>0</v>
      </c>
      <c r="V112" s="10">
        <v>0</v>
      </c>
      <c r="W112" s="8">
        <v>0</v>
      </c>
      <c r="X112" s="9">
        <v>0</v>
      </c>
      <c r="Y112" s="10">
        <v>0</v>
      </c>
      <c r="Z112" s="8">
        <f t="shared" si="9"/>
        <v>0</v>
      </c>
      <c r="AA112" s="9">
        <f t="shared" si="9"/>
        <v>0</v>
      </c>
      <c r="AB112" s="10">
        <f t="shared" si="9"/>
        <v>118</v>
      </c>
      <c r="AC112" s="13">
        <f t="shared" si="10"/>
        <v>0</v>
      </c>
      <c r="AD112" s="14">
        <f t="shared" si="10"/>
        <v>0</v>
      </c>
      <c r="AE112" s="15">
        <f t="shared" si="10"/>
        <v>0.11799999999999999</v>
      </c>
    </row>
    <row r="113" spans="1:31" x14ac:dyDescent="0.3">
      <c r="A113" s="39" t="s">
        <v>254</v>
      </c>
      <c r="B113" s="43">
        <v>0</v>
      </c>
      <c r="C113" s="36">
        <v>0</v>
      </c>
      <c r="D113" s="44">
        <v>0</v>
      </c>
      <c r="E113" s="43">
        <v>0</v>
      </c>
      <c r="F113" s="36">
        <v>0</v>
      </c>
      <c r="G113" s="44">
        <v>0</v>
      </c>
      <c r="H113" s="43">
        <v>0</v>
      </c>
      <c r="I113" s="36">
        <v>0</v>
      </c>
      <c r="J113" s="44">
        <v>0</v>
      </c>
      <c r="K113" s="43">
        <v>0</v>
      </c>
      <c r="L113" s="36">
        <v>0</v>
      </c>
      <c r="M113" s="44">
        <v>0</v>
      </c>
      <c r="N113" s="43">
        <v>0</v>
      </c>
      <c r="O113" s="36">
        <v>9970</v>
      </c>
      <c r="P113" s="44">
        <v>402</v>
      </c>
      <c r="Q113" s="43">
        <v>0</v>
      </c>
      <c r="R113" s="36">
        <v>1220</v>
      </c>
      <c r="S113" s="44">
        <v>0</v>
      </c>
      <c r="T113" s="43">
        <v>0</v>
      </c>
      <c r="U113" s="36">
        <v>191.18469999999999</v>
      </c>
      <c r="V113" s="44">
        <v>1246.7</v>
      </c>
      <c r="W113" s="43">
        <v>0</v>
      </c>
      <c r="X113" s="36">
        <v>2360.06</v>
      </c>
      <c r="Y113" s="44">
        <v>120</v>
      </c>
      <c r="Z113" s="43">
        <f t="shared" si="9"/>
        <v>0</v>
      </c>
      <c r="AA113" s="36">
        <f t="shared" si="9"/>
        <v>13741.244699999999</v>
      </c>
      <c r="AB113" s="44">
        <f t="shared" si="9"/>
        <v>1768.7</v>
      </c>
      <c r="AC113" s="54">
        <f t="shared" si="10"/>
        <v>0</v>
      </c>
      <c r="AD113" s="55">
        <f t="shared" si="10"/>
        <v>13.741244699999999</v>
      </c>
      <c r="AE113" s="56">
        <f t="shared" si="10"/>
        <v>1.7686999999999999</v>
      </c>
    </row>
    <row r="114" spans="1:31" x14ac:dyDescent="0.3">
      <c r="A114" s="11" t="s">
        <v>255</v>
      </c>
      <c r="B114" s="8">
        <v>0</v>
      </c>
      <c r="C114" s="9">
        <v>0</v>
      </c>
      <c r="D114" s="10">
        <v>0</v>
      </c>
      <c r="E114" s="8">
        <v>0</v>
      </c>
      <c r="F114" s="9">
        <v>0</v>
      </c>
      <c r="G114" s="10">
        <v>0</v>
      </c>
      <c r="H114" s="8">
        <v>0</v>
      </c>
      <c r="I114" s="9">
        <v>6.95</v>
      </c>
      <c r="J114" s="10">
        <v>0</v>
      </c>
      <c r="K114" s="8">
        <v>0</v>
      </c>
      <c r="L114" s="9">
        <v>0</v>
      </c>
      <c r="M114" s="10">
        <v>0</v>
      </c>
      <c r="N114" s="8">
        <v>1503</v>
      </c>
      <c r="O114" s="9">
        <v>1774</v>
      </c>
      <c r="P114" s="10">
        <v>0</v>
      </c>
      <c r="Q114" s="8">
        <v>0</v>
      </c>
      <c r="R114" s="9">
        <v>1.82</v>
      </c>
      <c r="S114" s="10">
        <v>0</v>
      </c>
      <c r="T114" s="8">
        <v>72.5</v>
      </c>
      <c r="U114" s="9">
        <v>7701</v>
      </c>
      <c r="V114" s="10">
        <v>953.6</v>
      </c>
      <c r="W114" s="8">
        <v>0</v>
      </c>
      <c r="X114" s="9">
        <v>3017.24</v>
      </c>
      <c r="Y114" s="10">
        <v>229.42</v>
      </c>
      <c r="Z114" s="8">
        <f t="shared" si="9"/>
        <v>1575.5</v>
      </c>
      <c r="AA114" s="9">
        <f t="shared" si="9"/>
        <v>12501.01</v>
      </c>
      <c r="AB114" s="10">
        <f t="shared" si="9"/>
        <v>1183.02</v>
      </c>
      <c r="AC114" s="13">
        <f t="shared" si="10"/>
        <v>1.5754999999999999</v>
      </c>
      <c r="AD114" s="14">
        <f t="shared" si="10"/>
        <v>12.501010000000001</v>
      </c>
      <c r="AE114" s="15">
        <f t="shared" si="10"/>
        <v>1.18302</v>
      </c>
    </row>
    <row r="115" spans="1:31" x14ac:dyDescent="0.3">
      <c r="A115" s="39" t="s">
        <v>256</v>
      </c>
      <c r="B115" s="43">
        <v>0</v>
      </c>
      <c r="C115" s="36">
        <v>0</v>
      </c>
      <c r="D115" s="44">
        <v>0</v>
      </c>
      <c r="E115" s="43">
        <v>0</v>
      </c>
      <c r="F115" s="36">
        <v>0</v>
      </c>
      <c r="G115" s="44">
        <v>0</v>
      </c>
      <c r="H115" s="43">
        <v>0</v>
      </c>
      <c r="I115" s="36">
        <v>0</v>
      </c>
      <c r="J115" s="44">
        <v>0</v>
      </c>
      <c r="K115" s="43">
        <v>0</v>
      </c>
      <c r="L115" s="36">
        <v>0</v>
      </c>
      <c r="M115" s="44">
        <v>0</v>
      </c>
      <c r="N115" s="43">
        <v>0</v>
      </c>
      <c r="O115" s="36">
        <v>0</v>
      </c>
      <c r="P115" s="44">
        <v>0</v>
      </c>
      <c r="Q115" s="43">
        <v>0</v>
      </c>
      <c r="R115" s="36">
        <v>0</v>
      </c>
      <c r="S115" s="44">
        <v>0</v>
      </c>
      <c r="T115" s="43">
        <v>0</v>
      </c>
      <c r="U115" s="36">
        <v>0</v>
      </c>
      <c r="V115" s="44">
        <v>0</v>
      </c>
      <c r="W115" s="43">
        <v>0</v>
      </c>
      <c r="X115" s="36">
        <v>5</v>
      </c>
      <c r="Y115" s="44">
        <v>0</v>
      </c>
      <c r="Z115" s="43">
        <f t="shared" si="9"/>
        <v>0</v>
      </c>
      <c r="AA115" s="36">
        <f t="shared" si="9"/>
        <v>5</v>
      </c>
      <c r="AB115" s="44">
        <f t="shared" si="9"/>
        <v>0</v>
      </c>
      <c r="AC115" s="54">
        <f t="shared" si="10"/>
        <v>0</v>
      </c>
      <c r="AD115" s="55">
        <f t="shared" si="10"/>
        <v>5.0000000000000001E-3</v>
      </c>
      <c r="AE115" s="56">
        <f t="shared" si="10"/>
        <v>0</v>
      </c>
    </row>
    <row r="116" spans="1:31" x14ac:dyDescent="0.3">
      <c r="A116" s="11" t="s">
        <v>257</v>
      </c>
      <c r="B116" s="8">
        <v>0</v>
      </c>
      <c r="C116" s="9">
        <v>0</v>
      </c>
      <c r="D116" s="10">
        <v>0</v>
      </c>
      <c r="E116" s="8">
        <v>0</v>
      </c>
      <c r="F116" s="9">
        <v>0</v>
      </c>
      <c r="G116" s="10">
        <v>0</v>
      </c>
      <c r="H116" s="8">
        <v>0</v>
      </c>
      <c r="I116" s="9">
        <v>0</v>
      </c>
      <c r="J116" s="10">
        <v>0</v>
      </c>
      <c r="K116" s="8">
        <v>0</v>
      </c>
      <c r="L116" s="9">
        <v>155.126</v>
      </c>
      <c r="M116" s="10">
        <v>0</v>
      </c>
      <c r="N116" s="8">
        <v>0</v>
      </c>
      <c r="O116" s="9">
        <v>0</v>
      </c>
      <c r="P116" s="10">
        <v>0</v>
      </c>
      <c r="Q116" s="8">
        <v>0</v>
      </c>
      <c r="R116" s="9">
        <v>0</v>
      </c>
      <c r="S116" s="10">
        <v>0</v>
      </c>
      <c r="T116" s="8">
        <v>0</v>
      </c>
      <c r="U116" s="9">
        <v>0</v>
      </c>
      <c r="V116" s="10">
        <v>0</v>
      </c>
      <c r="W116" s="8">
        <v>0</v>
      </c>
      <c r="X116" s="9">
        <v>0</v>
      </c>
      <c r="Y116" s="10">
        <v>0</v>
      </c>
      <c r="Z116" s="8">
        <f t="shared" si="9"/>
        <v>0</v>
      </c>
      <c r="AA116" s="9">
        <f t="shared" si="9"/>
        <v>155.126</v>
      </c>
      <c r="AB116" s="10">
        <f t="shared" si="9"/>
        <v>0</v>
      </c>
      <c r="AC116" s="13">
        <f t="shared" si="10"/>
        <v>0</v>
      </c>
      <c r="AD116" s="14">
        <f t="shared" si="10"/>
        <v>0.15512600000000001</v>
      </c>
      <c r="AE116" s="15">
        <f t="shared" si="10"/>
        <v>0</v>
      </c>
    </row>
    <row r="117" spans="1:31" x14ac:dyDescent="0.3">
      <c r="A117" s="39" t="s">
        <v>258</v>
      </c>
      <c r="B117" s="43">
        <v>0</v>
      </c>
      <c r="C117" s="36">
        <v>0</v>
      </c>
      <c r="D117" s="44">
        <v>0</v>
      </c>
      <c r="E117" s="43">
        <v>0</v>
      </c>
      <c r="F117" s="36">
        <v>0</v>
      </c>
      <c r="G117" s="44">
        <v>0</v>
      </c>
      <c r="H117" s="43">
        <v>0</v>
      </c>
      <c r="I117" s="36">
        <v>0</v>
      </c>
      <c r="J117" s="44">
        <v>0</v>
      </c>
      <c r="K117" s="43">
        <v>0</v>
      </c>
      <c r="L117" s="36">
        <v>0</v>
      </c>
      <c r="M117" s="44">
        <v>0</v>
      </c>
      <c r="N117" s="43">
        <v>0</v>
      </c>
      <c r="O117" s="36">
        <v>0</v>
      </c>
      <c r="P117" s="44">
        <v>0</v>
      </c>
      <c r="Q117" s="43">
        <v>0</v>
      </c>
      <c r="R117" s="36">
        <v>0</v>
      </c>
      <c r="S117" s="44">
        <v>0</v>
      </c>
      <c r="T117" s="43">
        <v>0</v>
      </c>
      <c r="U117" s="36">
        <v>0</v>
      </c>
      <c r="V117" s="44">
        <v>1</v>
      </c>
      <c r="W117" s="43">
        <v>0</v>
      </c>
      <c r="X117" s="36">
        <v>0</v>
      </c>
      <c r="Y117" s="44">
        <v>0</v>
      </c>
      <c r="Z117" s="43">
        <f t="shared" si="9"/>
        <v>0</v>
      </c>
      <c r="AA117" s="36">
        <f t="shared" si="9"/>
        <v>0</v>
      </c>
      <c r="AB117" s="44">
        <f t="shared" si="9"/>
        <v>1</v>
      </c>
      <c r="AC117" s="54">
        <f t="shared" si="10"/>
        <v>0</v>
      </c>
      <c r="AD117" s="55">
        <f t="shared" si="10"/>
        <v>0</v>
      </c>
      <c r="AE117" s="56">
        <f t="shared" si="10"/>
        <v>1E-3</v>
      </c>
    </row>
    <row r="118" spans="1:31" x14ac:dyDescent="0.3">
      <c r="A118" s="11" t="s">
        <v>259</v>
      </c>
      <c r="B118" s="8">
        <v>0</v>
      </c>
      <c r="C118" s="9">
        <v>0</v>
      </c>
      <c r="D118" s="10">
        <v>0</v>
      </c>
      <c r="E118" s="8">
        <v>0</v>
      </c>
      <c r="F118" s="9">
        <v>0</v>
      </c>
      <c r="G118" s="10">
        <v>0</v>
      </c>
      <c r="H118" s="8">
        <v>0</v>
      </c>
      <c r="I118" s="9">
        <v>0</v>
      </c>
      <c r="J118" s="10">
        <v>0</v>
      </c>
      <c r="K118" s="8">
        <v>0</v>
      </c>
      <c r="L118" s="9">
        <v>0</v>
      </c>
      <c r="M118" s="10">
        <v>0</v>
      </c>
      <c r="N118" s="8">
        <v>0</v>
      </c>
      <c r="O118" s="9">
        <v>15112</v>
      </c>
      <c r="P118" s="10">
        <v>59</v>
      </c>
      <c r="Q118" s="8">
        <v>0</v>
      </c>
      <c r="R118" s="9">
        <v>9260</v>
      </c>
      <c r="S118" s="10">
        <v>0</v>
      </c>
      <c r="T118" s="8">
        <v>0</v>
      </c>
      <c r="U118" s="9">
        <v>0</v>
      </c>
      <c r="V118" s="10">
        <v>11</v>
      </c>
      <c r="W118" s="8">
        <v>0</v>
      </c>
      <c r="X118" s="9">
        <v>4609</v>
      </c>
      <c r="Y118" s="10">
        <v>0</v>
      </c>
      <c r="Z118" s="8">
        <f t="shared" si="9"/>
        <v>0</v>
      </c>
      <c r="AA118" s="9">
        <f t="shared" si="9"/>
        <v>28981</v>
      </c>
      <c r="AB118" s="10">
        <f t="shared" si="9"/>
        <v>70</v>
      </c>
      <c r="AC118" s="13">
        <f t="shared" si="10"/>
        <v>0</v>
      </c>
      <c r="AD118" s="14">
        <f t="shared" si="10"/>
        <v>28.981000000000002</v>
      </c>
      <c r="AE118" s="15">
        <f t="shared" si="10"/>
        <v>7.0000000000000007E-2</v>
      </c>
    </row>
    <row r="119" spans="1:31" x14ac:dyDescent="0.3">
      <c r="A119" s="39" t="s">
        <v>260</v>
      </c>
      <c r="B119" s="43">
        <v>0</v>
      </c>
      <c r="C119" s="36">
        <v>0</v>
      </c>
      <c r="D119" s="44">
        <v>0</v>
      </c>
      <c r="E119" s="43">
        <v>0</v>
      </c>
      <c r="F119" s="36">
        <v>0</v>
      </c>
      <c r="G119" s="44">
        <v>0</v>
      </c>
      <c r="H119" s="43">
        <v>0</v>
      </c>
      <c r="I119" s="36">
        <v>0</v>
      </c>
      <c r="J119" s="44">
        <v>0</v>
      </c>
      <c r="K119" s="43">
        <v>0</v>
      </c>
      <c r="L119" s="36">
        <v>0</v>
      </c>
      <c r="M119" s="44">
        <v>0</v>
      </c>
      <c r="N119" s="43">
        <v>0</v>
      </c>
      <c r="O119" s="36">
        <v>5097</v>
      </c>
      <c r="P119" s="44">
        <v>2430</v>
      </c>
      <c r="Q119" s="43">
        <v>0</v>
      </c>
      <c r="R119" s="36">
        <v>0</v>
      </c>
      <c r="S119" s="44">
        <v>0</v>
      </c>
      <c r="T119" s="43">
        <v>0</v>
      </c>
      <c r="U119" s="36">
        <v>1863</v>
      </c>
      <c r="V119" s="44">
        <v>4</v>
      </c>
      <c r="W119" s="43">
        <v>0</v>
      </c>
      <c r="X119" s="36">
        <v>446</v>
      </c>
      <c r="Y119" s="44">
        <v>831</v>
      </c>
      <c r="Z119" s="43">
        <f t="shared" si="9"/>
        <v>0</v>
      </c>
      <c r="AA119" s="36">
        <f t="shared" si="9"/>
        <v>7406</v>
      </c>
      <c r="AB119" s="44">
        <f t="shared" si="9"/>
        <v>3265</v>
      </c>
      <c r="AC119" s="54">
        <f t="shared" si="10"/>
        <v>0</v>
      </c>
      <c r="AD119" s="55">
        <f t="shared" si="10"/>
        <v>7.4059999999999997</v>
      </c>
      <c r="AE119" s="56">
        <f t="shared" si="10"/>
        <v>3.2650000000000001</v>
      </c>
    </row>
    <row r="120" spans="1:31" x14ac:dyDescent="0.3">
      <c r="A120" s="11" t="s">
        <v>301</v>
      </c>
      <c r="B120" s="8">
        <v>0</v>
      </c>
      <c r="C120" s="9">
        <v>0</v>
      </c>
      <c r="D120" s="10">
        <v>0</v>
      </c>
      <c r="E120" s="8">
        <v>0</v>
      </c>
      <c r="F120" s="9">
        <v>0</v>
      </c>
      <c r="G120" s="10">
        <v>0</v>
      </c>
      <c r="H120" s="8">
        <v>0</v>
      </c>
      <c r="I120" s="9">
        <v>0</v>
      </c>
      <c r="J120" s="10">
        <v>0</v>
      </c>
      <c r="K120" s="8">
        <v>0</v>
      </c>
      <c r="L120" s="9">
        <v>0</v>
      </c>
      <c r="M120" s="10">
        <v>0</v>
      </c>
      <c r="N120" s="8">
        <v>0</v>
      </c>
      <c r="O120" s="9">
        <v>75</v>
      </c>
      <c r="P120" s="10">
        <v>0</v>
      </c>
      <c r="Q120" s="8">
        <v>0</v>
      </c>
      <c r="R120" s="9">
        <v>0</v>
      </c>
      <c r="S120" s="10">
        <v>0</v>
      </c>
      <c r="T120" s="8">
        <v>0</v>
      </c>
      <c r="U120" s="9">
        <v>0</v>
      </c>
      <c r="V120" s="10">
        <v>0</v>
      </c>
      <c r="W120" s="8">
        <v>0</v>
      </c>
      <c r="X120" s="9">
        <v>0</v>
      </c>
      <c r="Y120" s="10">
        <v>0</v>
      </c>
      <c r="Z120" s="8">
        <f t="shared" si="9"/>
        <v>0</v>
      </c>
      <c r="AA120" s="9">
        <f t="shared" si="9"/>
        <v>75</v>
      </c>
      <c r="AB120" s="10">
        <f t="shared" si="9"/>
        <v>0</v>
      </c>
      <c r="AC120" s="13">
        <f t="shared" si="10"/>
        <v>0</v>
      </c>
      <c r="AD120" s="14">
        <f t="shared" si="10"/>
        <v>7.4999999999999997E-2</v>
      </c>
      <c r="AE120" s="15">
        <f t="shared" si="10"/>
        <v>0</v>
      </c>
    </row>
    <row r="121" spans="1:31" x14ac:dyDescent="0.3">
      <c r="A121" s="39" t="s">
        <v>261</v>
      </c>
      <c r="B121" s="43">
        <v>0</v>
      </c>
      <c r="C121" s="36">
        <v>0</v>
      </c>
      <c r="D121" s="44">
        <v>0</v>
      </c>
      <c r="E121" s="43">
        <v>0</v>
      </c>
      <c r="F121" s="36">
        <v>0</v>
      </c>
      <c r="G121" s="44">
        <v>0</v>
      </c>
      <c r="H121" s="43">
        <v>0</v>
      </c>
      <c r="I121" s="36">
        <v>0</v>
      </c>
      <c r="J121" s="44">
        <v>0</v>
      </c>
      <c r="K121" s="43">
        <v>0</v>
      </c>
      <c r="L121" s="36">
        <v>0</v>
      </c>
      <c r="M121" s="44">
        <v>0</v>
      </c>
      <c r="N121" s="43">
        <v>0</v>
      </c>
      <c r="O121" s="36">
        <v>0</v>
      </c>
      <c r="P121" s="44">
        <v>0</v>
      </c>
      <c r="Q121" s="43">
        <v>0</v>
      </c>
      <c r="R121" s="36">
        <v>0</v>
      </c>
      <c r="S121" s="44">
        <v>0</v>
      </c>
      <c r="T121" s="43">
        <v>0</v>
      </c>
      <c r="U121" s="36">
        <v>0</v>
      </c>
      <c r="V121" s="44">
        <v>0</v>
      </c>
      <c r="W121" s="43">
        <v>0</v>
      </c>
      <c r="X121" s="36">
        <v>83.5</v>
      </c>
      <c r="Y121" s="44">
        <v>0</v>
      </c>
      <c r="Z121" s="43">
        <f t="shared" si="9"/>
        <v>0</v>
      </c>
      <c r="AA121" s="36">
        <f t="shared" si="9"/>
        <v>83.5</v>
      </c>
      <c r="AB121" s="44">
        <f t="shared" si="9"/>
        <v>0</v>
      </c>
      <c r="AC121" s="54">
        <f t="shared" si="10"/>
        <v>0</v>
      </c>
      <c r="AD121" s="55">
        <f t="shared" si="10"/>
        <v>8.3500000000000005E-2</v>
      </c>
      <c r="AE121" s="56">
        <f t="shared" si="10"/>
        <v>0</v>
      </c>
    </row>
    <row r="122" spans="1:31" x14ac:dyDescent="0.3">
      <c r="A122" s="11" t="s">
        <v>262</v>
      </c>
      <c r="B122" s="8">
        <v>0</v>
      </c>
      <c r="C122" s="9">
        <v>0</v>
      </c>
      <c r="D122" s="10">
        <v>0</v>
      </c>
      <c r="E122" s="8">
        <v>0</v>
      </c>
      <c r="F122" s="9">
        <v>0</v>
      </c>
      <c r="G122" s="10">
        <v>0</v>
      </c>
      <c r="H122" s="8">
        <v>0</v>
      </c>
      <c r="I122" s="9">
        <v>0</v>
      </c>
      <c r="J122" s="10">
        <v>0</v>
      </c>
      <c r="K122" s="8">
        <v>0</v>
      </c>
      <c r="L122" s="9">
        <v>0</v>
      </c>
      <c r="M122" s="10">
        <v>0</v>
      </c>
      <c r="N122" s="8">
        <v>698</v>
      </c>
      <c r="O122" s="9">
        <v>0</v>
      </c>
      <c r="P122" s="10">
        <v>0</v>
      </c>
      <c r="Q122" s="8">
        <v>0</v>
      </c>
      <c r="R122" s="9">
        <v>0</v>
      </c>
      <c r="S122" s="10">
        <v>0</v>
      </c>
      <c r="T122" s="8">
        <v>0</v>
      </c>
      <c r="U122" s="9">
        <v>0</v>
      </c>
      <c r="V122" s="10">
        <v>0</v>
      </c>
      <c r="W122" s="8">
        <v>0</v>
      </c>
      <c r="X122" s="9">
        <v>7052.34</v>
      </c>
      <c r="Y122" s="10">
        <v>0</v>
      </c>
      <c r="Z122" s="8">
        <f t="shared" si="9"/>
        <v>698</v>
      </c>
      <c r="AA122" s="9">
        <f t="shared" si="9"/>
        <v>7052.34</v>
      </c>
      <c r="AB122" s="10">
        <f t="shared" si="9"/>
        <v>0</v>
      </c>
      <c r="AC122" s="13">
        <f t="shared" si="10"/>
        <v>0.69799999999999995</v>
      </c>
      <c r="AD122" s="14">
        <f t="shared" si="10"/>
        <v>7.0523400000000001</v>
      </c>
      <c r="AE122" s="15">
        <f t="shared" si="10"/>
        <v>0</v>
      </c>
    </row>
    <row r="123" spans="1:31" x14ac:dyDescent="0.3">
      <c r="A123" s="39" t="s">
        <v>263</v>
      </c>
      <c r="B123" s="43">
        <v>0</v>
      </c>
      <c r="C123" s="36">
        <v>0</v>
      </c>
      <c r="D123" s="44">
        <v>0</v>
      </c>
      <c r="E123" s="43">
        <v>0</v>
      </c>
      <c r="F123" s="36">
        <v>0</v>
      </c>
      <c r="G123" s="44">
        <v>0</v>
      </c>
      <c r="H123" s="43">
        <v>0</v>
      </c>
      <c r="I123" s="36">
        <v>0</v>
      </c>
      <c r="J123" s="44">
        <v>0</v>
      </c>
      <c r="K123" s="43">
        <v>0</v>
      </c>
      <c r="L123" s="36">
        <v>0</v>
      </c>
      <c r="M123" s="44">
        <v>0</v>
      </c>
      <c r="N123" s="43">
        <v>0</v>
      </c>
      <c r="O123" s="36">
        <v>0</v>
      </c>
      <c r="P123" s="44">
        <v>0</v>
      </c>
      <c r="Q123" s="43">
        <v>0</v>
      </c>
      <c r="R123" s="36">
        <v>0</v>
      </c>
      <c r="S123" s="44">
        <v>0</v>
      </c>
      <c r="T123" s="43">
        <v>0</v>
      </c>
      <c r="U123" s="36">
        <v>0</v>
      </c>
      <c r="V123" s="44">
        <v>1</v>
      </c>
      <c r="W123" s="43">
        <v>0</v>
      </c>
      <c r="X123" s="36">
        <v>0</v>
      </c>
      <c r="Y123" s="44">
        <v>0</v>
      </c>
      <c r="Z123" s="43">
        <f t="shared" si="9"/>
        <v>0</v>
      </c>
      <c r="AA123" s="36">
        <f t="shared" si="9"/>
        <v>0</v>
      </c>
      <c r="AB123" s="44">
        <f t="shared" si="9"/>
        <v>1</v>
      </c>
      <c r="AC123" s="54">
        <f t="shared" si="10"/>
        <v>0</v>
      </c>
      <c r="AD123" s="55">
        <f t="shared" si="10"/>
        <v>0</v>
      </c>
      <c r="AE123" s="56">
        <f t="shared" si="10"/>
        <v>1E-3</v>
      </c>
    </row>
    <row r="124" spans="1:31" x14ac:dyDescent="0.3">
      <c r="A124" s="11" t="s">
        <v>264</v>
      </c>
      <c r="B124" s="8">
        <v>0</v>
      </c>
      <c r="C124" s="9">
        <v>0</v>
      </c>
      <c r="D124" s="10">
        <v>0</v>
      </c>
      <c r="E124" s="8">
        <v>0</v>
      </c>
      <c r="F124" s="9">
        <v>0</v>
      </c>
      <c r="G124" s="10">
        <v>0.55000000000000004</v>
      </c>
      <c r="H124" s="8">
        <v>0</v>
      </c>
      <c r="I124" s="9">
        <v>0</v>
      </c>
      <c r="J124" s="10">
        <v>0</v>
      </c>
      <c r="K124" s="8">
        <v>0</v>
      </c>
      <c r="L124" s="9">
        <v>0</v>
      </c>
      <c r="M124" s="10">
        <v>0</v>
      </c>
      <c r="N124" s="8">
        <v>0</v>
      </c>
      <c r="O124" s="9">
        <v>0</v>
      </c>
      <c r="P124" s="10">
        <v>0</v>
      </c>
      <c r="Q124" s="8">
        <v>0</v>
      </c>
      <c r="R124" s="9">
        <v>0</v>
      </c>
      <c r="S124" s="10">
        <v>0</v>
      </c>
      <c r="T124" s="8">
        <v>0</v>
      </c>
      <c r="U124" s="9">
        <v>0</v>
      </c>
      <c r="V124" s="10">
        <v>0</v>
      </c>
      <c r="W124" s="8">
        <v>0</v>
      </c>
      <c r="X124" s="9">
        <v>2001.19</v>
      </c>
      <c r="Y124" s="10">
        <v>0</v>
      </c>
      <c r="Z124" s="8">
        <f t="shared" si="9"/>
        <v>0</v>
      </c>
      <c r="AA124" s="9">
        <f t="shared" si="9"/>
        <v>2001.19</v>
      </c>
      <c r="AB124" s="10">
        <f t="shared" si="9"/>
        <v>0.55000000000000004</v>
      </c>
      <c r="AC124" s="13">
        <f t="shared" si="10"/>
        <v>0</v>
      </c>
      <c r="AD124" s="14">
        <f t="shared" si="10"/>
        <v>2.0011900000000002</v>
      </c>
      <c r="AE124" s="15">
        <f t="shared" si="10"/>
        <v>5.5000000000000003E-4</v>
      </c>
    </row>
    <row r="125" spans="1:31" x14ac:dyDescent="0.3">
      <c r="A125" s="39" t="s">
        <v>265</v>
      </c>
      <c r="B125" s="43">
        <v>0</v>
      </c>
      <c r="C125" s="36">
        <v>1238.1189999999999</v>
      </c>
      <c r="D125" s="44">
        <v>0</v>
      </c>
      <c r="E125" s="43">
        <v>0</v>
      </c>
      <c r="F125" s="36">
        <v>0</v>
      </c>
      <c r="G125" s="44">
        <v>0</v>
      </c>
      <c r="H125" s="43">
        <v>0</v>
      </c>
      <c r="I125" s="36">
        <v>0</v>
      </c>
      <c r="J125" s="44">
        <v>0</v>
      </c>
      <c r="K125" s="43">
        <v>0</v>
      </c>
      <c r="L125" s="36">
        <v>0</v>
      </c>
      <c r="M125" s="44">
        <v>51.52</v>
      </c>
      <c r="N125" s="43">
        <v>0</v>
      </c>
      <c r="O125" s="36">
        <v>6175</v>
      </c>
      <c r="P125" s="44">
        <v>0</v>
      </c>
      <c r="Q125" s="43">
        <v>0</v>
      </c>
      <c r="R125" s="36">
        <v>1303.058</v>
      </c>
      <c r="S125" s="44">
        <v>0</v>
      </c>
      <c r="T125" s="43">
        <v>0</v>
      </c>
      <c r="U125" s="36">
        <v>523.6</v>
      </c>
      <c r="V125" s="44">
        <v>605</v>
      </c>
      <c r="W125" s="43">
        <v>0</v>
      </c>
      <c r="X125" s="36">
        <v>79017.179999999993</v>
      </c>
      <c r="Y125" s="44">
        <v>16305.09</v>
      </c>
      <c r="Z125" s="43">
        <f t="shared" si="9"/>
        <v>0</v>
      </c>
      <c r="AA125" s="36">
        <f t="shared" si="9"/>
        <v>88256.957000000009</v>
      </c>
      <c r="AB125" s="44">
        <f t="shared" si="9"/>
        <v>16961.61</v>
      </c>
      <c r="AC125" s="54">
        <f t="shared" si="10"/>
        <v>0</v>
      </c>
      <c r="AD125" s="55">
        <f t="shared" si="10"/>
        <v>88.256957000000014</v>
      </c>
      <c r="AE125" s="56">
        <f t="shared" si="10"/>
        <v>16.96161</v>
      </c>
    </row>
    <row r="126" spans="1:31" x14ac:dyDescent="0.3">
      <c r="A126" s="11" t="s">
        <v>266</v>
      </c>
      <c r="B126" s="8">
        <v>0</v>
      </c>
      <c r="C126" s="9">
        <v>0</v>
      </c>
      <c r="D126" s="10">
        <v>0</v>
      </c>
      <c r="E126" s="8">
        <v>0</v>
      </c>
      <c r="F126" s="9">
        <v>0</v>
      </c>
      <c r="G126" s="10">
        <v>0</v>
      </c>
      <c r="H126" s="8">
        <v>0</v>
      </c>
      <c r="I126" s="9">
        <v>0</v>
      </c>
      <c r="J126" s="10">
        <v>0</v>
      </c>
      <c r="K126" s="8">
        <v>0</v>
      </c>
      <c r="L126" s="9">
        <v>0</v>
      </c>
      <c r="M126" s="10">
        <v>0</v>
      </c>
      <c r="N126" s="8">
        <v>0</v>
      </c>
      <c r="O126" s="9">
        <v>1961</v>
      </c>
      <c r="P126" s="10">
        <v>0</v>
      </c>
      <c r="Q126" s="8">
        <v>0</v>
      </c>
      <c r="R126" s="9">
        <v>0</v>
      </c>
      <c r="S126" s="10">
        <v>0</v>
      </c>
      <c r="T126" s="8">
        <v>0</v>
      </c>
      <c r="U126" s="9">
        <v>0</v>
      </c>
      <c r="V126" s="10">
        <v>0</v>
      </c>
      <c r="W126" s="8">
        <v>0</v>
      </c>
      <c r="X126" s="9">
        <v>6904.35</v>
      </c>
      <c r="Y126" s="10">
        <v>0</v>
      </c>
      <c r="Z126" s="8">
        <f t="shared" si="9"/>
        <v>0</v>
      </c>
      <c r="AA126" s="9">
        <f t="shared" si="9"/>
        <v>8865.35</v>
      </c>
      <c r="AB126" s="10">
        <f t="shared" si="9"/>
        <v>0</v>
      </c>
      <c r="AC126" s="13">
        <f t="shared" si="10"/>
        <v>0</v>
      </c>
      <c r="AD126" s="14">
        <f t="shared" si="10"/>
        <v>8.8653500000000012</v>
      </c>
      <c r="AE126" s="15">
        <f t="shared" si="10"/>
        <v>0</v>
      </c>
    </row>
    <row r="127" spans="1:31" x14ac:dyDescent="0.3">
      <c r="A127" s="39" t="s">
        <v>267</v>
      </c>
      <c r="B127" s="43">
        <v>0</v>
      </c>
      <c r="C127" s="36">
        <v>0</v>
      </c>
      <c r="D127" s="44">
        <v>0</v>
      </c>
      <c r="E127" s="43">
        <v>0</v>
      </c>
      <c r="F127" s="36">
        <v>0</v>
      </c>
      <c r="G127" s="44">
        <v>0</v>
      </c>
      <c r="H127" s="43">
        <v>0</v>
      </c>
      <c r="I127" s="36">
        <v>0</v>
      </c>
      <c r="J127" s="44">
        <v>0</v>
      </c>
      <c r="K127" s="43">
        <v>0</v>
      </c>
      <c r="L127" s="36">
        <v>0</v>
      </c>
      <c r="M127" s="44">
        <v>0</v>
      </c>
      <c r="N127" s="43">
        <v>0</v>
      </c>
      <c r="O127" s="36">
        <v>0</v>
      </c>
      <c r="P127" s="44">
        <v>1137</v>
      </c>
      <c r="Q127" s="43">
        <v>0</v>
      </c>
      <c r="R127" s="36">
        <v>0</v>
      </c>
      <c r="S127" s="44">
        <v>0</v>
      </c>
      <c r="T127" s="43">
        <v>0</v>
      </c>
      <c r="U127" s="36">
        <v>0</v>
      </c>
      <c r="V127" s="44">
        <v>476.08</v>
      </c>
      <c r="W127" s="43">
        <v>0</v>
      </c>
      <c r="X127" s="36">
        <v>0</v>
      </c>
      <c r="Y127" s="44">
        <v>0</v>
      </c>
      <c r="Z127" s="43">
        <f t="shared" si="9"/>
        <v>0</v>
      </c>
      <c r="AA127" s="36">
        <f t="shared" si="9"/>
        <v>0</v>
      </c>
      <c r="AB127" s="44">
        <f t="shared" si="9"/>
        <v>1613.08</v>
      </c>
      <c r="AC127" s="54">
        <f t="shared" si="10"/>
        <v>0</v>
      </c>
      <c r="AD127" s="55">
        <f t="shared" si="10"/>
        <v>0</v>
      </c>
      <c r="AE127" s="56">
        <f t="shared" si="10"/>
        <v>1.6130799999999998</v>
      </c>
    </row>
    <row r="128" spans="1:31" x14ac:dyDescent="0.3">
      <c r="A128" s="11" t="s">
        <v>323</v>
      </c>
      <c r="B128" s="8">
        <v>0</v>
      </c>
      <c r="C128" s="9">
        <v>0</v>
      </c>
      <c r="D128" s="10">
        <v>0</v>
      </c>
      <c r="E128" s="8">
        <v>0</v>
      </c>
      <c r="F128" s="9">
        <v>0</v>
      </c>
      <c r="G128" s="10">
        <v>0</v>
      </c>
      <c r="H128" s="8">
        <v>0</v>
      </c>
      <c r="I128" s="9">
        <v>0</v>
      </c>
      <c r="J128" s="10">
        <v>0</v>
      </c>
      <c r="K128" s="8">
        <v>0</v>
      </c>
      <c r="L128" s="9">
        <v>0</v>
      </c>
      <c r="M128" s="10">
        <v>0</v>
      </c>
      <c r="N128" s="8">
        <v>0</v>
      </c>
      <c r="O128" s="9">
        <v>0</v>
      </c>
      <c r="P128" s="10">
        <v>0</v>
      </c>
      <c r="Q128" s="8">
        <v>0</v>
      </c>
      <c r="R128" s="9">
        <v>0</v>
      </c>
      <c r="S128" s="10">
        <v>0</v>
      </c>
      <c r="T128" s="8">
        <v>0</v>
      </c>
      <c r="U128" s="9">
        <v>23.8</v>
      </c>
      <c r="V128" s="10">
        <v>0</v>
      </c>
      <c r="W128" s="8">
        <v>0</v>
      </c>
      <c r="X128" s="9">
        <v>0</v>
      </c>
      <c r="Y128" s="10">
        <v>0</v>
      </c>
      <c r="Z128" s="8">
        <f t="shared" si="9"/>
        <v>0</v>
      </c>
      <c r="AA128" s="9">
        <f t="shared" si="9"/>
        <v>23.8</v>
      </c>
      <c r="AB128" s="10">
        <f t="shared" si="9"/>
        <v>0</v>
      </c>
      <c r="AC128" s="13">
        <f t="shared" si="10"/>
        <v>0</v>
      </c>
      <c r="AD128" s="14">
        <f t="shared" si="10"/>
        <v>2.3800000000000002E-2</v>
      </c>
      <c r="AE128" s="15">
        <f t="shared" si="10"/>
        <v>0</v>
      </c>
    </row>
    <row r="129" spans="1:31" x14ac:dyDescent="0.3">
      <c r="A129" s="39" t="s">
        <v>268</v>
      </c>
      <c r="B129" s="43">
        <v>0</v>
      </c>
      <c r="C129" s="36">
        <v>0</v>
      </c>
      <c r="D129" s="44">
        <v>0</v>
      </c>
      <c r="E129" s="43">
        <v>0</v>
      </c>
      <c r="F129" s="36">
        <v>0</v>
      </c>
      <c r="G129" s="44">
        <v>0</v>
      </c>
      <c r="H129" s="43">
        <v>0</v>
      </c>
      <c r="I129" s="36">
        <v>0</v>
      </c>
      <c r="J129" s="44">
        <v>0</v>
      </c>
      <c r="K129" s="43">
        <v>0</v>
      </c>
      <c r="L129" s="36">
        <v>0</v>
      </c>
      <c r="M129" s="44">
        <v>0</v>
      </c>
      <c r="N129" s="43">
        <v>10681</v>
      </c>
      <c r="O129" s="36">
        <v>36561</v>
      </c>
      <c r="P129" s="44">
        <v>0</v>
      </c>
      <c r="Q129" s="43">
        <v>0</v>
      </c>
      <c r="R129" s="36">
        <v>1520.771</v>
      </c>
      <c r="S129" s="44">
        <v>0</v>
      </c>
      <c r="T129" s="43">
        <v>0</v>
      </c>
      <c r="U129" s="36">
        <v>1951.7</v>
      </c>
      <c r="V129" s="44">
        <v>61</v>
      </c>
      <c r="W129" s="43">
        <v>0</v>
      </c>
      <c r="X129" s="36">
        <v>33012.350000000006</v>
      </c>
      <c r="Y129" s="44">
        <v>17151</v>
      </c>
      <c r="Z129" s="43">
        <f t="shared" ref="Z129:AB142" si="13">W129+T129+Q129+N129+K129+H129+E129+B129</f>
        <v>10681</v>
      </c>
      <c r="AA129" s="36">
        <f t="shared" si="13"/>
        <v>73045.820999999996</v>
      </c>
      <c r="AB129" s="44">
        <f t="shared" si="13"/>
        <v>17212</v>
      </c>
      <c r="AC129" s="54">
        <f t="shared" ref="AC129:AE142" si="14">Z129/1000</f>
        <v>10.680999999999999</v>
      </c>
      <c r="AD129" s="55">
        <f t="shared" si="14"/>
        <v>73.045820999999989</v>
      </c>
      <c r="AE129" s="56">
        <f t="shared" si="14"/>
        <v>17.212</v>
      </c>
    </row>
    <row r="130" spans="1:31" x14ac:dyDescent="0.3">
      <c r="A130" s="11" t="s">
        <v>269</v>
      </c>
      <c r="B130" s="8">
        <v>0</v>
      </c>
      <c r="C130" s="9">
        <v>0</v>
      </c>
      <c r="D130" s="10">
        <v>0</v>
      </c>
      <c r="E130" s="8">
        <v>0</v>
      </c>
      <c r="F130" s="9">
        <v>0</v>
      </c>
      <c r="G130" s="10">
        <v>0</v>
      </c>
      <c r="H130" s="8">
        <v>0</v>
      </c>
      <c r="I130" s="9">
        <v>0</v>
      </c>
      <c r="J130" s="10">
        <v>0</v>
      </c>
      <c r="K130" s="8">
        <v>0</v>
      </c>
      <c r="L130" s="9">
        <v>0</v>
      </c>
      <c r="M130" s="10">
        <v>0</v>
      </c>
      <c r="N130" s="8">
        <v>0</v>
      </c>
      <c r="O130" s="9">
        <v>0</v>
      </c>
      <c r="P130" s="10">
        <v>497</v>
      </c>
      <c r="Q130" s="8">
        <v>0</v>
      </c>
      <c r="R130" s="9">
        <v>0</v>
      </c>
      <c r="S130" s="10">
        <v>0</v>
      </c>
      <c r="T130" s="8">
        <v>0</v>
      </c>
      <c r="U130" s="9">
        <v>0</v>
      </c>
      <c r="V130" s="10">
        <v>2</v>
      </c>
      <c r="W130" s="8">
        <v>0</v>
      </c>
      <c r="X130" s="9">
        <v>0</v>
      </c>
      <c r="Y130" s="10">
        <v>0</v>
      </c>
      <c r="Z130" s="8">
        <f t="shared" si="13"/>
        <v>0</v>
      </c>
      <c r="AA130" s="9">
        <f t="shared" si="13"/>
        <v>0</v>
      </c>
      <c r="AB130" s="10">
        <f t="shared" si="13"/>
        <v>499</v>
      </c>
      <c r="AC130" s="13">
        <f t="shared" si="14"/>
        <v>0</v>
      </c>
      <c r="AD130" s="14">
        <f t="shared" si="14"/>
        <v>0</v>
      </c>
      <c r="AE130" s="15">
        <f t="shared" si="14"/>
        <v>0.499</v>
      </c>
    </row>
    <row r="131" spans="1:31" x14ac:dyDescent="0.3">
      <c r="A131" s="39" t="s">
        <v>270</v>
      </c>
      <c r="B131" s="43">
        <v>0</v>
      </c>
      <c r="C131" s="36">
        <v>0</v>
      </c>
      <c r="D131" s="44">
        <v>0</v>
      </c>
      <c r="E131" s="43">
        <v>0</v>
      </c>
      <c r="F131" s="36">
        <v>0</v>
      </c>
      <c r="G131" s="44">
        <v>0</v>
      </c>
      <c r="H131" s="43">
        <v>0</v>
      </c>
      <c r="I131" s="36">
        <v>0</v>
      </c>
      <c r="J131" s="44">
        <v>0</v>
      </c>
      <c r="K131" s="43">
        <v>0</v>
      </c>
      <c r="L131" s="36">
        <v>0</v>
      </c>
      <c r="M131" s="44">
        <v>0</v>
      </c>
      <c r="N131" s="43">
        <v>0</v>
      </c>
      <c r="O131" s="36">
        <v>0</v>
      </c>
      <c r="P131" s="44">
        <v>21</v>
      </c>
      <c r="Q131" s="43">
        <v>0</v>
      </c>
      <c r="R131" s="36">
        <v>0</v>
      </c>
      <c r="S131" s="44">
        <v>0</v>
      </c>
      <c r="T131" s="43">
        <v>0</v>
      </c>
      <c r="U131" s="36">
        <v>0</v>
      </c>
      <c r="V131" s="44">
        <v>0</v>
      </c>
      <c r="W131" s="43">
        <v>0</v>
      </c>
      <c r="X131" s="36">
        <v>0</v>
      </c>
      <c r="Y131" s="44">
        <v>0</v>
      </c>
      <c r="Z131" s="43">
        <f t="shared" si="13"/>
        <v>0</v>
      </c>
      <c r="AA131" s="36">
        <f t="shared" si="13"/>
        <v>0</v>
      </c>
      <c r="AB131" s="44">
        <f t="shared" si="13"/>
        <v>21</v>
      </c>
      <c r="AC131" s="54">
        <f t="shared" si="14"/>
        <v>0</v>
      </c>
      <c r="AD131" s="55">
        <f t="shared" si="14"/>
        <v>0</v>
      </c>
      <c r="AE131" s="56">
        <f t="shared" si="14"/>
        <v>2.1000000000000001E-2</v>
      </c>
    </row>
    <row r="132" spans="1:31" x14ac:dyDescent="0.3">
      <c r="A132" s="11" t="s">
        <v>271</v>
      </c>
      <c r="B132" s="8">
        <v>0</v>
      </c>
      <c r="C132" s="9">
        <v>0</v>
      </c>
      <c r="D132" s="10">
        <v>0</v>
      </c>
      <c r="E132" s="8">
        <v>0</v>
      </c>
      <c r="F132" s="9">
        <v>0</v>
      </c>
      <c r="G132" s="10">
        <v>0</v>
      </c>
      <c r="H132" s="8">
        <v>0</v>
      </c>
      <c r="I132" s="9">
        <v>0</v>
      </c>
      <c r="J132" s="10">
        <v>0</v>
      </c>
      <c r="K132" s="8">
        <v>0</v>
      </c>
      <c r="L132" s="9">
        <v>0</v>
      </c>
      <c r="M132" s="10">
        <v>0</v>
      </c>
      <c r="N132" s="8">
        <v>0</v>
      </c>
      <c r="O132" s="9">
        <v>24219</v>
      </c>
      <c r="P132" s="10">
        <v>0</v>
      </c>
      <c r="Q132" s="8">
        <v>0</v>
      </c>
      <c r="R132" s="9">
        <v>0</v>
      </c>
      <c r="S132" s="10">
        <v>0</v>
      </c>
      <c r="T132" s="8">
        <v>0</v>
      </c>
      <c r="U132" s="9">
        <v>0</v>
      </c>
      <c r="V132" s="10">
        <v>0</v>
      </c>
      <c r="W132" s="8">
        <v>0</v>
      </c>
      <c r="X132" s="9">
        <v>0</v>
      </c>
      <c r="Y132" s="10">
        <v>0</v>
      </c>
      <c r="Z132" s="8">
        <f t="shared" si="13"/>
        <v>0</v>
      </c>
      <c r="AA132" s="9">
        <f t="shared" si="13"/>
        <v>24219</v>
      </c>
      <c r="AB132" s="10">
        <f t="shared" si="13"/>
        <v>0</v>
      </c>
      <c r="AC132" s="13">
        <f t="shared" si="14"/>
        <v>0</v>
      </c>
      <c r="AD132" s="14">
        <f t="shared" si="14"/>
        <v>24.219000000000001</v>
      </c>
      <c r="AE132" s="15">
        <f t="shared" si="14"/>
        <v>0</v>
      </c>
    </row>
    <row r="133" spans="1:31" x14ac:dyDescent="0.3">
      <c r="A133" s="39" t="s">
        <v>272</v>
      </c>
      <c r="B133" s="43">
        <v>0</v>
      </c>
      <c r="C133" s="36">
        <v>0</v>
      </c>
      <c r="D133" s="44">
        <v>0</v>
      </c>
      <c r="E133" s="43">
        <v>0</v>
      </c>
      <c r="F133" s="36">
        <v>0</v>
      </c>
      <c r="G133" s="44">
        <v>0</v>
      </c>
      <c r="H133" s="43">
        <v>0</v>
      </c>
      <c r="I133" s="36">
        <v>0</v>
      </c>
      <c r="J133" s="44">
        <v>0</v>
      </c>
      <c r="K133" s="43">
        <v>0</v>
      </c>
      <c r="L133" s="36">
        <v>0</v>
      </c>
      <c r="M133" s="44">
        <v>0</v>
      </c>
      <c r="N133" s="43">
        <v>0</v>
      </c>
      <c r="O133" s="36">
        <v>0</v>
      </c>
      <c r="P133" s="44">
        <v>0</v>
      </c>
      <c r="Q133" s="43">
        <v>0</v>
      </c>
      <c r="R133" s="36">
        <v>0</v>
      </c>
      <c r="S133" s="44">
        <v>0</v>
      </c>
      <c r="T133" s="43">
        <v>0</v>
      </c>
      <c r="U133" s="36">
        <v>0</v>
      </c>
      <c r="V133" s="44">
        <v>0</v>
      </c>
      <c r="W133" s="43">
        <v>0</v>
      </c>
      <c r="X133" s="36">
        <v>0</v>
      </c>
      <c r="Y133" s="44">
        <v>40</v>
      </c>
      <c r="Z133" s="43">
        <f t="shared" si="13"/>
        <v>0</v>
      </c>
      <c r="AA133" s="36">
        <f t="shared" si="13"/>
        <v>0</v>
      </c>
      <c r="AB133" s="44">
        <f t="shared" si="13"/>
        <v>40</v>
      </c>
      <c r="AC133" s="54">
        <f t="shared" si="14"/>
        <v>0</v>
      </c>
      <c r="AD133" s="55">
        <f t="shared" si="14"/>
        <v>0</v>
      </c>
      <c r="AE133" s="56">
        <f t="shared" si="14"/>
        <v>0.04</v>
      </c>
    </row>
    <row r="134" spans="1:31" x14ac:dyDescent="0.3">
      <c r="A134" s="11" t="s">
        <v>273</v>
      </c>
      <c r="B134" s="8">
        <v>0</v>
      </c>
      <c r="C134" s="9">
        <v>0</v>
      </c>
      <c r="D134" s="10">
        <v>276</v>
      </c>
      <c r="E134" s="8">
        <v>0</v>
      </c>
      <c r="F134" s="9">
        <v>0</v>
      </c>
      <c r="G134" s="10">
        <v>818.42</v>
      </c>
      <c r="H134" s="8">
        <v>0</v>
      </c>
      <c r="I134" s="9">
        <v>1153.01</v>
      </c>
      <c r="J134" s="10">
        <v>4.2</v>
      </c>
      <c r="K134" s="8">
        <v>0</v>
      </c>
      <c r="L134" s="9">
        <v>0</v>
      </c>
      <c r="M134" s="10">
        <v>0</v>
      </c>
      <c r="N134" s="8">
        <v>0</v>
      </c>
      <c r="O134" s="9">
        <v>27731</v>
      </c>
      <c r="P134" s="10">
        <v>37237</v>
      </c>
      <c r="Q134" s="8">
        <v>0</v>
      </c>
      <c r="R134" s="9">
        <v>38992.270999999993</v>
      </c>
      <c r="S134" s="10">
        <v>4.09</v>
      </c>
      <c r="T134" s="8">
        <v>0</v>
      </c>
      <c r="U134" s="9">
        <v>0</v>
      </c>
      <c r="V134" s="10">
        <v>20024.287499999999</v>
      </c>
      <c r="W134" s="8">
        <v>0</v>
      </c>
      <c r="X134" s="9">
        <v>113993.26</v>
      </c>
      <c r="Y134" s="10">
        <v>101765.93000000001</v>
      </c>
      <c r="Z134" s="8">
        <f t="shared" si="13"/>
        <v>0</v>
      </c>
      <c r="AA134" s="9">
        <f t="shared" si="13"/>
        <v>181869.541</v>
      </c>
      <c r="AB134" s="10">
        <f t="shared" si="13"/>
        <v>160129.92750000002</v>
      </c>
      <c r="AC134" s="13">
        <f t="shared" si="14"/>
        <v>0</v>
      </c>
      <c r="AD134" s="14">
        <f t="shared" si="14"/>
        <v>181.869541</v>
      </c>
      <c r="AE134" s="15">
        <f t="shared" si="14"/>
        <v>160.12992750000001</v>
      </c>
    </row>
    <row r="135" spans="1:31" x14ac:dyDescent="0.3">
      <c r="A135" s="39" t="s">
        <v>274</v>
      </c>
      <c r="B135" s="43">
        <v>0</v>
      </c>
      <c r="C135" s="36">
        <v>0</v>
      </c>
      <c r="D135" s="44">
        <v>0</v>
      </c>
      <c r="E135" s="43">
        <v>0</v>
      </c>
      <c r="F135" s="36">
        <v>0</v>
      </c>
      <c r="G135" s="44">
        <v>0</v>
      </c>
      <c r="H135" s="43">
        <v>0</v>
      </c>
      <c r="I135" s="36">
        <v>0</v>
      </c>
      <c r="J135" s="44">
        <v>0</v>
      </c>
      <c r="K135" s="43">
        <v>0</v>
      </c>
      <c r="L135" s="36">
        <v>0</v>
      </c>
      <c r="M135" s="44">
        <v>0</v>
      </c>
      <c r="N135" s="43">
        <v>0</v>
      </c>
      <c r="O135" s="36">
        <v>5</v>
      </c>
      <c r="P135" s="44">
        <v>100</v>
      </c>
      <c r="Q135" s="43">
        <v>0</v>
      </c>
      <c r="R135" s="36">
        <v>0</v>
      </c>
      <c r="S135" s="44">
        <v>0</v>
      </c>
      <c r="T135" s="43">
        <v>0</v>
      </c>
      <c r="U135" s="36">
        <v>0</v>
      </c>
      <c r="V135" s="44">
        <v>21</v>
      </c>
      <c r="W135" s="43">
        <v>0</v>
      </c>
      <c r="X135" s="36">
        <v>0</v>
      </c>
      <c r="Y135" s="44">
        <v>0</v>
      </c>
      <c r="Z135" s="43">
        <f t="shared" si="13"/>
        <v>0</v>
      </c>
      <c r="AA135" s="36">
        <f t="shared" si="13"/>
        <v>5</v>
      </c>
      <c r="AB135" s="44">
        <f t="shared" si="13"/>
        <v>121</v>
      </c>
      <c r="AC135" s="54">
        <f t="shared" si="14"/>
        <v>0</v>
      </c>
      <c r="AD135" s="55">
        <f t="shared" si="14"/>
        <v>5.0000000000000001E-3</v>
      </c>
      <c r="AE135" s="56">
        <f t="shared" si="14"/>
        <v>0.121</v>
      </c>
    </row>
    <row r="136" spans="1:31" x14ac:dyDescent="0.3">
      <c r="A136" s="11" t="s">
        <v>275</v>
      </c>
      <c r="B136" s="8">
        <v>0</v>
      </c>
      <c r="C136" s="9">
        <v>0</v>
      </c>
      <c r="D136" s="10">
        <v>0</v>
      </c>
      <c r="E136" s="8">
        <v>0</v>
      </c>
      <c r="F136" s="9">
        <v>0</v>
      </c>
      <c r="G136" s="10">
        <v>0</v>
      </c>
      <c r="H136" s="8">
        <v>0</v>
      </c>
      <c r="I136" s="9">
        <v>0</v>
      </c>
      <c r="J136" s="10">
        <v>0</v>
      </c>
      <c r="K136" s="8">
        <v>0</v>
      </c>
      <c r="L136" s="9">
        <v>0</v>
      </c>
      <c r="M136" s="10">
        <v>0</v>
      </c>
      <c r="N136" s="8">
        <v>0</v>
      </c>
      <c r="O136" s="9">
        <v>0</v>
      </c>
      <c r="P136" s="10">
        <v>0</v>
      </c>
      <c r="Q136" s="8">
        <v>0</v>
      </c>
      <c r="R136" s="9">
        <v>0</v>
      </c>
      <c r="S136" s="10">
        <v>0</v>
      </c>
      <c r="T136" s="8">
        <v>0</v>
      </c>
      <c r="U136" s="9">
        <v>0</v>
      </c>
      <c r="V136" s="10">
        <v>12</v>
      </c>
      <c r="W136" s="8">
        <v>0</v>
      </c>
      <c r="X136" s="9">
        <v>0</v>
      </c>
      <c r="Y136" s="10">
        <v>0</v>
      </c>
      <c r="Z136" s="8">
        <f t="shared" si="13"/>
        <v>0</v>
      </c>
      <c r="AA136" s="9">
        <f t="shared" si="13"/>
        <v>0</v>
      </c>
      <c r="AB136" s="10">
        <f t="shared" si="13"/>
        <v>12</v>
      </c>
      <c r="AC136" s="13">
        <f t="shared" si="14"/>
        <v>0</v>
      </c>
      <c r="AD136" s="14">
        <f t="shared" si="14"/>
        <v>0</v>
      </c>
      <c r="AE136" s="15">
        <f t="shared" si="14"/>
        <v>1.2E-2</v>
      </c>
    </row>
    <row r="137" spans="1:31" x14ac:dyDescent="0.3">
      <c r="A137" s="38" t="s">
        <v>142</v>
      </c>
      <c r="B137" s="40">
        <f>SUM(B138:B142)</f>
        <v>0</v>
      </c>
      <c r="C137" s="41">
        <f t="shared" ref="C137:Y137" si="15">SUM(C138:C142)</f>
        <v>27678.686000000002</v>
      </c>
      <c r="D137" s="42">
        <f t="shared" si="15"/>
        <v>150</v>
      </c>
      <c r="E137" s="40">
        <f t="shared" si="15"/>
        <v>0</v>
      </c>
      <c r="F137" s="41">
        <f t="shared" si="15"/>
        <v>0</v>
      </c>
      <c r="G137" s="42">
        <f t="shared" si="15"/>
        <v>111.35000000000001</v>
      </c>
      <c r="H137" s="40">
        <f t="shared" si="15"/>
        <v>0</v>
      </c>
      <c r="I137" s="41">
        <f t="shared" si="15"/>
        <v>332.65</v>
      </c>
      <c r="J137" s="42">
        <f t="shared" si="15"/>
        <v>15.7</v>
      </c>
      <c r="K137" s="40">
        <f t="shared" si="15"/>
        <v>0</v>
      </c>
      <c r="L137" s="41">
        <f t="shared" si="15"/>
        <v>0</v>
      </c>
      <c r="M137" s="42">
        <f t="shared" si="15"/>
        <v>0</v>
      </c>
      <c r="N137" s="40">
        <f t="shared" si="15"/>
        <v>0</v>
      </c>
      <c r="O137" s="41">
        <f t="shared" si="15"/>
        <v>2290</v>
      </c>
      <c r="P137" s="42">
        <f t="shared" si="15"/>
        <v>23048</v>
      </c>
      <c r="Q137" s="40">
        <f t="shared" si="15"/>
        <v>0</v>
      </c>
      <c r="R137" s="41">
        <f t="shared" si="15"/>
        <v>308399.66822708101</v>
      </c>
      <c r="S137" s="42">
        <f t="shared" si="15"/>
        <v>12186.871287306521</v>
      </c>
      <c r="T137" s="40">
        <f t="shared" si="15"/>
        <v>0</v>
      </c>
      <c r="U137" s="41">
        <f t="shared" si="15"/>
        <v>2197.8000000000002</v>
      </c>
      <c r="V137" s="42">
        <f t="shared" si="15"/>
        <v>306</v>
      </c>
      <c r="W137" s="40">
        <f t="shared" si="15"/>
        <v>0</v>
      </c>
      <c r="X137" s="41">
        <f t="shared" si="15"/>
        <v>921.4</v>
      </c>
      <c r="Y137" s="42">
        <f t="shared" si="15"/>
        <v>0</v>
      </c>
      <c r="Z137" s="40">
        <f>W137+T137+Q137+N137+K137+H137+E137+B137</f>
        <v>0</v>
      </c>
      <c r="AA137" s="41">
        <f>X137+U137+R137+O137+L137+I137+F137+C137</f>
        <v>341820.20422708103</v>
      </c>
      <c r="AB137" s="42">
        <f>Y137+V137+S137+P137+M137+J137+G137+D137</f>
        <v>35817.921287306519</v>
      </c>
      <c r="AC137" s="51">
        <f t="shared" si="14"/>
        <v>0</v>
      </c>
      <c r="AD137" s="52">
        <f t="shared" si="14"/>
        <v>341.82020422708104</v>
      </c>
      <c r="AE137" s="53">
        <f t="shared" si="14"/>
        <v>35.817921287306518</v>
      </c>
    </row>
    <row r="138" spans="1:31" x14ac:dyDescent="0.3">
      <c r="A138" s="11" t="s">
        <v>276</v>
      </c>
      <c r="B138" s="8">
        <v>0</v>
      </c>
      <c r="C138" s="9">
        <v>0</v>
      </c>
      <c r="D138" s="10">
        <v>150</v>
      </c>
      <c r="E138" s="8">
        <v>0</v>
      </c>
      <c r="F138" s="9">
        <v>0</v>
      </c>
      <c r="G138" s="10">
        <v>111.35000000000001</v>
      </c>
      <c r="H138" s="8">
        <v>0</v>
      </c>
      <c r="I138" s="9">
        <v>0</v>
      </c>
      <c r="J138" s="10">
        <v>15.7</v>
      </c>
      <c r="K138" s="8">
        <v>0</v>
      </c>
      <c r="L138" s="9">
        <v>0</v>
      </c>
      <c r="M138" s="10">
        <v>0</v>
      </c>
      <c r="N138" s="8">
        <v>0</v>
      </c>
      <c r="O138" s="9">
        <v>2290</v>
      </c>
      <c r="P138" s="10">
        <v>23048</v>
      </c>
      <c r="Q138" s="8">
        <v>0</v>
      </c>
      <c r="R138" s="9">
        <v>255907.088227081</v>
      </c>
      <c r="S138" s="10">
        <v>7178.2412873065205</v>
      </c>
      <c r="T138" s="8">
        <v>0</v>
      </c>
      <c r="U138" s="9">
        <v>1060</v>
      </c>
      <c r="V138" s="10">
        <v>294</v>
      </c>
      <c r="W138" s="8">
        <v>0</v>
      </c>
      <c r="X138" s="9">
        <v>921.4</v>
      </c>
      <c r="Y138" s="10">
        <v>0</v>
      </c>
      <c r="Z138" s="8">
        <f t="shared" si="13"/>
        <v>0</v>
      </c>
      <c r="AA138" s="9">
        <f t="shared" si="13"/>
        <v>260178.48822708099</v>
      </c>
      <c r="AB138" s="10">
        <f t="shared" si="13"/>
        <v>30797.291287306518</v>
      </c>
      <c r="AC138" s="13">
        <f t="shared" si="14"/>
        <v>0</v>
      </c>
      <c r="AD138" s="14">
        <f t="shared" si="14"/>
        <v>260.178488227081</v>
      </c>
      <c r="AE138" s="15">
        <f t="shared" si="14"/>
        <v>30.797291287306518</v>
      </c>
    </row>
    <row r="139" spans="1:31" x14ac:dyDescent="0.3">
      <c r="A139" s="39" t="s">
        <v>277</v>
      </c>
      <c r="B139" s="43">
        <v>0</v>
      </c>
      <c r="C139" s="36">
        <v>0</v>
      </c>
      <c r="D139" s="44">
        <v>0</v>
      </c>
      <c r="E139" s="43">
        <v>0</v>
      </c>
      <c r="F139" s="36">
        <v>0</v>
      </c>
      <c r="G139" s="44">
        <v>0</v>
      </c>
      <c r="H139" s="43">
        <v>0</v>
      </c>
      <c r="I139" s="36">
        <v>0</v>
      </c>
      <c r="J139" s="44">
        <v>0</v>
      </c>
      <c r="K139" s="43">
        <v>0</v>
      </c>
      <c r="L139" s="36">
        <v>0</v>
      </c>
      <c r="M139" s="44">
        <v>0</v>
      </c>
      <c r="N139" s="43">
        <v>0</v>
      </c>
      <c r="O139" s="36">
        <v>0</v>
      </c>
      <c r="P139" s="44">
        <v>0</v>
      </c>
      <c r="Q139" s="43">
        <v>0</v>
      </c>
      <c r="R139" s="36">
        <v>1070.4099999999999</v>
      </c>
      <c r="S139" s="44">
        <v>0</v>
      </c>
      <c r="T139" s="43">
        <v>0</v>
      </c>
      <c r="U139" s="36">
        <v>0</v>
      </c>
      <c r="V139" s="44">
        <v>0</v>
      </c>
      <c r="W139" s="43">
        <v>0</v>
      </c>
      <c r="X139" s="36">
        <v>0</v>
      </c>
      <c r="Y139" s="44">
        <v>0</v>
      </c>
      <c r="Z139" s="43">
        <f t="shared" si="13"/>
        <v>0</v>
      </c>
      <c r="AA139" s="36">
        <f t="shared" si="13"/>
        <v>1070.4099999999999</v>
      </c>
      <c r="AB139" s="44">
        <f t="shared" si="13"/>
        <v>0</v>
      </c>
      <c r="AC139" s="54">
        <f t="shared" si="14"/>
        <v>0</v>
      </c>
      <c r="AD139" s="55">
        <f t="shared" si="14"/>
        <v>1.0704099999999999</v>
      </c>
      <c r="AE139" s="56">
        <f t="shared" si="14"/>
        <v>0</v>
      </c>
    </row>
    <row r="140" spans="1:31" x14ac:dyDescent="0.3">
      <c r="A140" s="11" t="s">
        <v>278</v>
      </c>
      <c r="B140" s="8">
        <v>0</v>
      </c>
      <c r="C140" s="9">
        <v>0</v>
      </c>
      <c r="D140" s="10">
        <v>0</v>
      </c>
      <c r="E140" s="8">
        <v>0</v>
      </c>
      <c r="F140" s="9">
        <v>0</v>
      </c>
      <c r="G140" s="10">
        <v>0</v>
      </c>
      <c r="H140" s="8">
        <v>0</v>
      </c>
      <c r="I140" s="9">
        <v>0</v>
      </c>
      <c r="J140" s="10">
        <v>0</v>
      </c>
      <c r="K140" s="8">
        <v>0</v>
      </c>
      <c r="L140" s="9">
        <v>0</v>
      </c>
      <c r="M140" s="10">
        <v>0</v>
      </c>
      <c r="N140" s="8">
        <v>0</v>
      </c>
      <c r="O140" s="9">
        <v>0</v>
      </c>
      <c r="P140" s="10">
        <v>0</v>
      </c>
      <c r="Q140" s="8">
        <v>0</v>
      </c>
      <c r="R140" s="9">
        <v>6664.28</v>
      </c>
      <c r="S140" s="10">
        <v>10.68</v>
      </c>
      <c r="T140" s="8">
        <v>0</v>
      </c>
      <c r="U140" s="9">
        <v>0</v>
      </c>
      <c r="V140" s="10">
        <v>12</v>
      </c>
      <c r="W140" s="8">
        <v>0</v>
      </c>
      <c r="X140" s="9">
        <v>0</v>
      </c>
      <c r="Y140" s="10">
        <v>0</v>
      </c>
      <c r="Z140" s="8">
        <f t="shared" si="13"/>
        <v>0</v>
      </c>
      <c r="AA140" s="9">
        <f t="shared" si="13"/>
        <v>6664.28</v>
      </c>
      <c r="AB140" s="10">
        <f t="shared" si="13"/>
        <v>22.68</v>
      </c>
      <c r="AC140" s="13">
        <f t="shared" si="14"/>
        <v>0</v>
      </c>
      <c r="AD140" s="14">
        <f t="shared" si="14"/>
        <v>6.6642799999999998</v>
      </c>
      <c r="AE140" s="15">
        <f t="shared" si="14"/>
        <v>2.2679999999999999E-2</v>
      </c>
    </row>
    <row r="141" spans="1:31" x14ac:dyDescent="0.3">
      <c r="A141" s="39" t="s">
        <v>279</v>
      </c>
      <c r="B141" s="43">
        <v>0</v>
      </c>
      <c r="C141" s="36">
        <v>27678.686000000002</v>
      </c>
      <c r="D141" s="44">
        <v>0</v>
      </c>
      <c r="E141" s="43">
        <v>0</v>
      </c>
      <c r="F141" s="36">
        <v>0</v>
      </c>
      <c r="G141" s="44">
        <v>0</v>
      </c>
      <c r="H141" s="43">
        <v>0</v>
      </c>
      <c r="I141" s="36">
        <v>332.65</v>
      </c>
      <c r="J141" s="44">
        <v>0</v>
      </c>
      <c r="K141" s="43">
        <v>0</v>
      </c>
      <c r="L141" s="36">
        <v>0</v>
      </c>
      <c r="M141" s="44">
        <v>0</v>
      </c>
      <c r="N141" s="43">
        <v>0</v>
      </c>
      <c r="O141" s="36">
        <v>0</v>
      </c>
      <c r="P141" s="44">
        <v>0</v>
      </c>
      <c r="Q141" s="43">
        <v>0</v>
      </c>
      <c r="R141" s="36">
        <v>44757.89</v>
      </c>
      <c r="S141" s="44">
        <v>4949</v>
      </c>
      <c r="T141" s="43">
        <v>0</v>
      </c>
      <c r="U141" s="36">
        <v>1137.8</v>
      </c>
      <c r="V141" s="44">
        <v>0</v>
      </c>
      <c r="W141" s="43">
        <v>0</v>
      </c>
      <c r="X141" s="36">
        <v>0</v>
      </c>
      <c r="Y141" s="44">
        <v>0</v>
      </c>
      <c r="Z141" s="43">
        <f t="shared" si="13"/>
        <v>0</v>
      </c>
      <c r="AA141" s="36">
        <f t="shared" si="13"/>
        <v>73907.026000000013</v>
      </c>
      <c r="AB141" s="44">
        <f t="shared" si="13"/>
        <v>4949</v>
      </c>
      <c r="AC141" s="54">
        <f t="shared" si="14"/>
        <v>0</v>
      </c>
      <c r="AD141" s="55">
        <f t="shared" si="14"/>
        <v>73.907026000000016</v>
      </c>
      <c r="AE141" s="56">
        <f t="shared" si="14"/>
        <v>4.9489999999999998</v>
      </c>
    </row>
    <row r="142" spans="1:31" ht="16.5" thickBot="1" x14ac:dyDescent="0.35">
      <c r="A142" s="12" t="s">
        <v>309</v>
      </c>
      <c r="B142" s="90">
        <v>0</v>
      </c>
      <c r="C142" s="91">
        <v>0</v>
      </c>
      <c r="D142" s="92">
        <v>0</v>
      </c>
      <c r="E142" s="90">
        <v>0</v>
      </c>
      <c r="F142" s="91">
        <v>0</v>
      </c>
      <c r="G142" s="92">
        <v>0</v>
      </c>
      <c r="H142" s="90">
        <v>0</v>
      </c>
      <c r="I142" s="91">
        <v>0</v>
      </c>
      <c r="J142" s="92">
        <v>0</v>
      </c>
      <c r="K142" s="90">
        <v>0</v>
      </c>
      <c r="L142" s="91">
        <v>0</v>
      </c>
      <c r="M142" s="92">
        <v>0</v>
      </c>
      <c r="N142" s="90">
        <v>0</v>
      </c>
      <c r="O142" s="91">
        <v>0</v>
      </c>
      <c r="P142" s="92">
        <v>0</v>
      </c>
      <c r="Q142" s="90">
        <v>0</v>
      </c>
      <c r="R142" s="91">
        <v>0</v>
      </c>
      <c r="S142" s="92">
        <v>48.95</v>
      </c>
      <c r="T142" s="90">
        <v>0</v>
      </c>
      <c r="U142" s="91">
        <v>0</v>
      </c>
      <c r="V142" s="92">
        <v>0</v>
      </c>
      <c r="W142" s="90">
        <v>0</v>
      </c>
      <c r="X142" s="91">
        <v>0</v>
      </c>
      <c r="Y142" s="92">
        <v>0</v>
      </c>
      <c r="Z142" s="48">
        <f t="shared" si="13"/>
        <v>0</v>
      </c>
      <c r="AA142" s="49">
        <f t="shared" si="13"/>
        <v>0</v>
      </c>
      <c r="AB142" s="50">
        <f t="shared" si="13"/>
        <v>48.95</v>
      </c>
      <c r="AC142" s="16">
        <f t="shared" si="14"/>
        <v>0</v>
      </c>
      <c r="AD142" s="17">
        <f t="shared" si="14"/>
        <v>0</v>
      </c>
      <c r="AE142" s="18">
        <f t="shared" si="14"/>
        <v>4.895E-2</v>
      </c>
    </row>
  </sheetData>
  <autoFilter ref="A3:P142" xr:uid="{C62D4EB0-7C65-4606-A04A-2CFA3E66C3E1}"/>
  <mergeCells count="11">
    <mergeCell ref="AC2:AE2"/>
    <mergeCell ref="A1:AE1"/>
    <mergeCell ref="B2:D2"/>
    <mergeCell ref="E2:G2"/>
    <mergeCell ref="H2:J2"/>
    <mergeCell ref="K2:M2"/>
    <mergeCell ref="N2:P2"/>
    <mergeCell ref="Q2:S2"/>
    <mergeCell ref="T2:V2"/>
    <mergeCell ref="W2:Y2"/>
    <mergeCell ref="Z2:AB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DF41B-2E5E-460A-8227-4B9B04D0F2FF}">
  <dimension ref="A1:AH145"/>
  <sheetViews>
    <sheetView zoomScale="70" zoomScaleNormal="70" workbookViewId="0">
      <pane xSplit="1" ySplit="3" topLeftCell="B32" activePane="bottomRight" state="frozen"/>
      <selection pane="topRight" activeCell="B1" sqref="B1"/>
      <selection pane="bottomLeft" activeCell="A4" sqref="A4"/>
      <selection pane="bottomRight" activeCell="X124" sqref="X124"/>
    </sheetView>
  </sheetViews>
  <sheetFormatPr defaultRowHeight="15.75" x14ac:dyDescent="0.3"/>
  <cols>
    <col min="1" max="1" width="31" bestFit="1" customWidth="1"/>
    <col min="2" max="2" width="12.88671875" bestFit="1" customWidth="1"/>
    <col min="3" max="3" width="12.5546875" bestFit="1" customWidth="1"/>
    <col min="4" max="4" width="17" bestFit="1" customWidth="1"/>
    <col min="5" max="5" width="12.88671875" bestFit="1" customWidth="1"/>
    <col min="6" max="6" width="12.5546875" bestFit="1" customWidth="1"/>
    <col min="7" max="7" width="17" bestFit="1" customWidth="1"/>
    <col min="8" max="8" width="12.88671875" bestFit="1" customWidth="1"/>
    <col min="9" max="9" width="12.5546875" bestFit="1" customWidth="1"/>
    <col min="10" max="10" width="17" bestFit="1" customWidth="1"/>
    <col min="11" max="11" width="12.88671875" bestFit="1" customWidth="1"/>
    <col min="12" max="12" width="12.5546875" bestFit="1" customWidth="1"/>
    <col min="13" max="13" width="17" bestFit="1" customWidth="1"/>
    <col min="14" max="14" width="12.88671875" bestFit="1" customWidth="1"/>
    <col min="15" max="15" width="12.5546875" bestFit="1" customWidth="1"/>
    <col min="16" max="16" width="17" bestFit="1" customWidth="1"/>
    <col min="17" max="17" width="9.6640625" bestFit="1" customWidth="1"/>
    <col min="18" max="19" width="12.109375" bestFit="1" customWidth="1"/>
    <col min="20" max="20" width="9.6640625" bestFit="1" customWidth="1"/>
    <col min="21" max="21" width="12.5546875" bestFit="1" customWidth="1"/>
    <col min="22" max="22" width="11.6640625" bestFit="1" customWidth="1"/>
    <col min="23" max="23" width="10" bestFit="1" customWidth="1"/>
    <col min="24" max="24" width="12.5546875" bestFit="1" customWidth="1"/>
    <col min="25" max="25" width="15.44140625" bestFit="1" customWidth="1"/>
    <col min="26" max="26" width="10.109375" bestFit="1" customWidth="1"/>
    <col min="27" max="27" width="12.5546875" bestFit="1" customWidth="1"/>
    <col min="28" max="28" width="14.109375" bestFit="1" customWidth="1"/>
    <col min="29" max="29" width="6.44140625" bestFit="1" customWidth="1"/>
    <col min="30" max="30" width="6.6640625" bestFit="1" customWidth="1"/>
    <col min="31" max="31" width="10.6640625" bestFit="1" customWidth="1"/>
    <col min="32" max="32" width="9.6640625" bestFit="1" customWidth="1"/>
    <col min="33" max="33" width="11.6640625" bestFit="1" customWidth="1"/>
    <col min="34" max="34" width="9.6640625" bestFit="1" customWidth="1"/>
  </cols>
  <sheetData>
    <row r="1" spans="1:31" ht="27.75" thickBot="1" x14ac:dyDescent="0.5">
      <c r="A1" s="213" t="s">
        <v>0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  <c r="U1" s="213"/>
      <c r="V1" s="213"/>
      <c r="W1" s="213"/>
      <c r="X1" s="213"/>
      <c r="Y1" s="213"/>
      <c r="Z1" s="213"/>
      <c r="AA1" s="213"/>
      <c r="AB1" s="213"/>
      <c r="AC1" s="213"/>
      <c r="AD1" s="213"/>
      <c r="AE1" s="213"/>
    </row>
    <row r="2" spans="1:31" x14ac:dyDescent="0.3">
      <c r="A2" s="37" t="s">
        <v>1</v>
      </c>
      <c r="B2" s="221" t="s">
        <v>3</v>
      </c>
      <c r="C2" s="222"/>
      <c r="D2" s="223"/>
      <c r="E2" s="221" t="s">
        <v>4</v>
      </c>
      <c r="F2" s="222"/>
      <c r="G2" s="223"/>
      <c r="H2" s="221" t="s">
        <v>5</v>
      </c>
      <c r="I2" s="222"/>
      <c r="J2" s="223"/>
      <c r="K2" s="221" t="s">
        <v>6</v>
      </c>
      <c r="L2" s="222"/>
      <c r="M2" s="223"/>
      <c r="N2" s="221" t="s">
        <v>7</v>
      </c>
      <c r="O2" s="222"/>
      <c r="P2" s="223"/>
      <c r="Q2" s="221" t="s">
        <v>8</v>
      </c>
      <c r="R2" s="222"/>
      <c r="S2" s="223"/>
      <c r="T2" s="221" t="s">
        <v>9</v>
      </c>
      <c r="U2" s="222"/>
      <c r="V2" s="223"/>
      <c r="W2" s="221" t="s">
        <v>10</v>
      </c>
      <c r="X2" s="222"/>
      <c r="Y2" s="223"/>
      <c r="Z2" s="221" t="s">
        <v>11</v>
      </c>
      <c r="AA2" s="222"/>
      <c r="AB2" s="223"/>
      <c r="AC2" s="221" t="s">
        <v>12</v>
      </c>
      <c r="AD2" s="222"/>
      <c r="AE2" s="223"/>
    </row>
    <row r="3" spans="1:31" ht="16.5" thickBot="1" x14ac:dyDescent="0.35">
      <c r="A3" s="57" t="s">
        <v>13</v>
      </c>
      <c r="B3" s="58" t="s">
        <v>14</v>
      </c>
      <c r="C3" s="59" t="s">
        <v>15</v>
      </c>
      <c r="D3" s="60" t="s">
        <v>16</v>
      </c>
      <c r="E3" s="58" t="s">
        <v>14</v>
      </c>
      <c r="F3" s="59" t="s">
        <v>15</v>
      </c>
      <c r="G3" s="60" t="s">
        <v>16</v>
      </c>
      <c r="H3" s="58" t="s">
        <v>14</v>
      </c>
      <c r="I3" s="59" t="s">
        <v>15</v>
      </c>
      <c r="J3" s="60" t="s">
        <v>16</v>
      </c>
      <c r="K3" s="58" t="s">
        <v>14</v>
      </c>
      <c r="L3" s="59" t="s">
        <v>15</v>
      </c>
      <c r="M3" s="60" t="s">
        <v>16</v>
      </c>
      <c r="N3" s="58" t="s">
        <v>14</v>
      </c>
      <c r="O3" s="59" t="s">
        <v>15</v>
      </c>
      <c r="P3" s="60" t="s">
        <v>16</v>
      </c>
      <c r="Q3" s="58" t="s">
        <v>14</v>
      </c>
      <c r="R3" s="59" t="s">
        <v>15</v>
      </c>
      <c r="S3" s="60" t="s">
        <v>16</v>
      </c>
      <c r="T3" s="58" t="s">
        <v>14</v>
      </c>
      <c r="U3" s="59" t="s">
        <v>15</v>
      </c>
      <c r="V3" s="60" t="s">
        <v>16</v>
      </c>
      <c r="W3" s="58" t="s">
        <v>14</v>
      </c>
      <c r="X3" s="59" t="s">
        <v>15</v>
      </c>
      <c r="Y3" s="60" t="s">
        <v>16</v>
      </c>
      <c r="Z3" s="58" t="s">
        <v>14</v>
      </c>
      <c r="AA3" s="59" t="s">
        <v>15</v>
      </c>
      <c r="AB3" s="60" t="s">
        <v>16</v>
      </c>
      <c r="AC3" s="58" t="s">
        <v>14</v>
      </c>
      <c r="AD3" s="59" t="s">
        <v>15</v>
      </c>
      <c r="AE3" s="60" t="s">
        <v>16</v>
      </c>
    </row>
    <row r="4" spans="1:31" x14ac:dyDescent="0.3">
      <c r="A4" s="38" t="s">
        <v>17</v>
      </c>
      <c r="B4" s="40">
        <f>SUM(B5:B27)</f>
        <v>0</v>
      </c>
      <c r="C4" s="41">
        <f t="shared" ref="C4:Y4" si="0">SUM(C5:C27)</f>
        <v>1048.8800000000001</v>
      </c>
      <c r="D4" s="42">
        <f t="shared" si="0"/>
        <v>1120</v>
      </c>
      <c r="E4" s="40">
        <f t="shared" si="0"/>
        <v>0</v>
      </c>
      <c r="F4" s="41">
        <f t="shared" si="0"/>
        <v>231.02</v>
      </c>
      <c r="G4" s="42">
        <f t="shared" si="0"/>
        <v>3.57</v>
      </c>
      <c r="H4" s="40">
        <f t="shared" si="0"/>
        <v>0</v>
      </c>
      <c r="I4" s="41">
        <f t="shared" si="0"/>
        <v>0</v>
      </c>
      <c r="J4" s="42">
        <f t="shared" si="0"/>
        <v>0</v>
      </c>
      <c r="K4" s="40">
        <f t="shared" si="0"/>
        <v>0</v>
      </c>
      <c r="L4" s="41">
        <f t="shared" si="0"/>
        <v>4.8470000000000004</v>
      </c>
      <c r="M4" s="42">
        <f t="shared" si="0"/>
        <v>2.2360000000000002</v>
      </c>
      <c r="N4" s="40">
        <f t="shared" si="0"/>
        <v>1727</v>
      </c>
      <c r="O4" s="41">
        <f t="shared" si="0"/>
        <v>176902</v>
      </c>
      <c r="P4" s="42">
        <f t="shared" si="0"/>
        <v>8641</v>
      </c>
      <c r="Q4" s="40">
        <f t="shared" si="0"/>
        <v>0</v>
      </c>
      <c r="R4" s="41">
        <f t="shared" si="0"/>
        <v>42047.705207211431</v>
      </c>
      <c r="S4" s="42">
        <f t="shared" si="0"/>
        <v>37.743319999999997</v>
      </c>
      <c r="T4" s="40">
        <f t="shared" si="0"/>
        <v>0</v>
      </c>
      <c r="U4" s="41">
        <f t="shared" si="0"/>
        <v>227064.60383000001</v>
      </c>
      <c r="V4" s="42">
        <f t="shared" si="0"/>
        <v>4747.5451400000002</v>
      </c>
      <c r="W4" s="40">
        <f t="shared" si="0"/>
        <v>0</v>
      </c>
      <c r="X4" s="41">
        <f t="shared" si="0"/>
        <v>2537</v>
      </c>
      <c r="Y4" s="42">
        <f t="shared" si="0"/>
        <v>132.79</v>
      </c>
      <c r="Z4" s="40">
        <f>W4+T4+Q4+N4+K4+H4+E4+B4</f>
        <v>1727</v>
      </c>
      <c r="AA4" s="41">
        <f t="shared" ref="AA4:AB19" si="1">X4+U4+R4+O4+L4+I4+F4+C4</f>
        <v>449836.0560372115</v>
      </c>
      <c r="AB4" s="42">
        <f t="shared" si="1"/>
        <v>14684.884460000001</v>
      </c>
      <c r="AC4" s="51">
        <f>Z4/1000</f>
        <v>1.7270000000000001</v>
      </c>
      <c r="AD4" s="52">
        <f t="shared" ref="AD4:AE19" si="2">AA4/1000</f>
        <v>449.83605603721151</v>
      </c>
      <c r="AE4" s="53">
        <f t="shared" si="2"/>
        <v>14.684884460000001</v>
      </c>
    </row>
    <row r="5" spans="1:31" x14ac:dyDescent="0.3">
      <c r="A5" s="11" t="s">
        <v>149</v>
      </c>
      <c r="B5" s="8">
        <v>0</v>
      </c>
      <c r="C5" s="9">
        <v>0</v>
      </c>
      <c r="D5" s="10">
        <v>0</v>
      </c>
      <c r="E5" s="8">
        <v>0</v>
      </c>
      <c r="F5" s="9">
        <v>0</v>
      </c>
      <c r="G5" s="10">
        <v>0</v>
      </c>
      <c r="H5" s="8">
        <v>0</v>
      </c>
      <c r="I5" s="9">
        <v>0</v>
      </c>
      <c r="J5" s="10">
        <v>0</v>
      </c>
      <c r="K5" s="8">
        <v>0</v>
      </c>
      <c r="L5" s="9">
        <v>0</v>
      </c>
      <c r="M5" s="10">
        <v>0</v>
      </c>
      <c r="N5" s="8">
        <v>0</v>
      </c>
      <c r="O5" s="9">
        <v>0</v>
      </c>
      <c r="P5" s="10">
        <v>0</v>
      </c>
      <c r="Q5" s="8">
        <v>0</v>
      </c>
      <c r="R5" s="9">
        <v>0</v>
      </c>
      <c r="S5" s="10">
        <v>0</v>
      </c>
      <c r="T5" s="8">
        <v>0</v>
      </c>
      <c r="U5" s="9">
        <v>0</v>
      </c>
      <c r="V5" s="10">
        <v>2.12</v>
      </c>
      <c r="W5" s="8">
        <v>0</v>
      </c>
      <c r="X5" s="9">
        <v>0</v>
      </c>
      <c r="Y5" s="10">
        <v>0</v>
      </c>
      <c r="Z5" s="3">
        <f t="shared" ref="Z5:AB66" si="3">W5+T5+Q5+N5+K5+H5+E5+B5</f>
        <v>0</v>
      </c>
      <c r="AA5" s="1">
        <f t="shared" si="1"/>
        <v>0</v>
      </c>
      <c r="AB5" s="4">
        <f t="shared" si="1"/>
        <v>2.12</v>
      </c>
      <c r="AC5" s="13">
        <f t="shared" ref="AC5:AE66" si="4">Z5/1000</f>
        <v>0</v>
      </c>
      <c r="AD5" s="14">
        <f t="shared" si="2"/>
        <v>0</v>
      </c>
      <c r="AE5" s="15">
        <f t="shared" si="2"/>
        <v>2.1199999999999999E-3</v>
      </c>
    </row>
    <row r="6" spans="1:31" x14ac:dyDescent="0.3">
      <c r="A6" s="39" t="s">
        <v>150</v>
      </c>
      <c r="B6" s="43">
        <v>0</v>
      </c>
      <c r="C6" s="36">
        <v>0</v>
      </c>
      <c r="D6" s="44">
        <v>0</v>
      </c>
      <c r="E6" s="43">
        <v>0</v>
      </c>
      <c r="F6" s="36">
        <v>0</v>
      </c>
      <c r="G6" s="44">
        <v>0</v>
      </c>
      <c r="H6" s="43">
        <v>0</v>
      </c>
      <c r="I6" s="36">
        <v>0</v>
      </c>
      <c r="J6" s="44">
        <v>0</v>
      </c>
      <c r="K6" s="43">
        <v>0</v>
      </c>
      <c r="L6" s="36">
        <v>0</v>
      </c>
      <c r="M6" s="44">
        <v>0</v>
      </c>
      <c r="N6" s="43">
        <v>0</v>
      </c>
      <c r="O6" s="36">
        <v>222</v>
      </c>
      <c r="P6" s="44">
        <v>0</v>
      </c>
      <c r="Q6" s="43">
        <v>0</v>
      </c>
      <c r="R6" s="36">
        <v>0</v>
      </c>
      <c r="S6" s="44">
        <v>0</v>
      </c>
      <c r="T6" s="43">
        <v>0</v>
      </c>
      <c r="U6" s="36">
        <v>762</v>
      </c>
      <c r="V6" s="44">
        <v>0</v>
      </c>
      <c r="W6" s="43">
        <v>0</v>
      </c>
      <c r="X6" s="36">
        <v>0</v>
      </c>
      <c r="Y6" s="44">
        <v>0</v>
      </c>
      <c r="Z6" s="43">
        <f t="shared" si="3"/>
        <v>0</v>
      </c>
      <c r="AA6" s="36">
        <f t="shared" si="1"/>
        <v>984</v>
      </c>
      <c r="AB6" s="44">
        <f t="shared" si="1"/>
        <v>0</v>
      </c>
      <c r="AC6" s="54">
        <f t="shared" si="4"/>
        <v>0</v>
      </c>
      <c r="AD6" s="55">
        <f t="shared" si="2"/>
        <v>0.98399999999999999</v>
      </c>
      <c r="AE6" s="56">
        <f t="shared" si="2"/>
        <v>0</v>
      </c>
    </row>
    <row r="7" spans="1:31" x14ac:dyDescent="0.3">
      <c r="A7" s="11" t="s">
        <v>151</v>
      </c>
      <c r="B7" s="8">
        <v>0</v>
      </c>
      <c r="C7" s="9">
        <v>0</v>
      </c>
      <c r="D7" s="10">
        <v>0</v>
      </c>
      <c r="E7" s="8">
        <v>0</v>
      </c>
      <c r="F7" s="9">
        <v>0</v>
      </c>
      <c r="G7" s="10">
        <v>0</v>
      </c>
      <c r="H7" s="8">
        <v>0</v>
      </c>
      <c r="I7" s="9">
        <v>0</v>
      </c>
      <c r="J7" s="10">
        <v>0</v>
      </c>
      <c r="K7" s="8">
        <v>0</v>
      </c>
      <c r="L7" s="9">
        <v>0</v>
      </c>
      <c r="M7" s="10">
        <v>0</v>
      </c>
      <c r="N7" s="8">
        <v>0</v>
      </c>
      <c r="O7" s="9">
        <v>52236</v>
      </c>
      <c r="P7" s="10">
        <v>0</v>
      </c>
      <c r="Q7" s="8">
        <v>0</v>
      </c>
      <c r="R7" s="9">
        <v>5016</v>
      </c>
      <c r="S7" s="10">
        <v>0</v>
      </c>
      <c r="T7" s="8">
        <v>0</v>
      </c>
      <c r="U7" s="9">
        <v>0</v>
      </c>
      <c r="V7" s="10">
        <v>0</v>
      </c>
      <c r="W7" s="8">
        <v>0</v>
      </c>
      <c r="X7" s="9">
        <v>0</v>
      </c>
      <c r="Y7" s="10">
        <v>0</v>
      </c>
      <c r="Z7" s="3">
        <f t="shared" si="3"/>
        <v>0</v>
      </c>
      <c r="AA7" s="1">
        <f t="shared" si="1"/>
        <v>57252</v>
      </c>
      <c r="AB7" s="4">
        <f t="shared" si="1"/>
        <v>0</v>
      </c>
      <c r="AC7" s="13">
        <f t="shared" si="4"/>
        <v>0</v>
      </c>
      <c r="AD7" s="14">
        <f t="shared" si="2"/>
        <v>57.252000000000002</v>
      </c>
      <c r="AE7" s="15">
        <f t="shared" si="2"/>
        <v>0</v>
      </c>
    </row>
    <row r="8" spans="1:31" x14ac:dyDescent="0.3">
      <c r="A8" s="39" t="s">
        <v>154</v>
      </c>
      <c r="B8" s="43">
        <v>0</v>
      </c>
      <c r="C8" s="36">
        <v>0</v>
      </c>
      <c r="D8" s="44">
        <v>0</v>
      </c>
      <c r="E8" s="43">
        <v>0</v>
      </c>
      <c r="F8" s="36">
        <v>0</v>
      </c>
      <c r="G8" s="44">
        <v>0</v>
      </c>
      <c r="H8" s="43">
        <v>0</v>
      </c>
      <c r="I8" s="36">
        <v>0</v>
      </c>
      <c r="J8" s="44">
        <v>0</v>
      </c>
      <c r="K8" s="43">
        <v>0</v>
      </c>
      <c r="L8" s="36">
        <v>0</v>
      </c>
      <c r="M8" s="44">
        <v>0</v>
      </c>
      <c r="N8" s="43">
        <v>0</v>
      </c>
      <c r="O8" s="36">
        <v>0</v>
      </c>
      <c r="P8" s="44">
        <v>0</v>
      </c>
      <c r="Q8" s="43">
        <v>0</v>
      </c>
      <c r="R8" s="36">
        <v>0</v>
      </c>
      <c r="S8" s="44">
        <v>0</v>
      </c>
      <c r="T8" s="43">
        <v>0</v>
      </c>
      <c r="U8" s="36">
        <v>25438</v>
      </c>
      <c r="V8" s="44">
        <v>41.26</v>
      </c>
      <c r="W8" s="43">
        <v>0</v>
      </c>
      <c r="X8" s="36">
        <v>0</v>
      </c>
      <c r="Y8" s="44">
        <v>0</v>
      </c>
      <c r="Z8" s="43">
        <f t="shared" si="3"/>
        <v>0</v>
      </c>
      <c r="AA8" s="36">
        <f t="shared" si="1"/>
        <v>25438</v>
      </c>
      <c r="AB8" s="44">
        <f t="shared" si="1"/>
        <v>41.26</v>
      </c>
      <c r="AC8" s="54">
        <f t="shared" si="4"/>
        <v>0</v>
      </c>
      <c r="AD8" s="55">
        <f t="shared" si="2"/>
        <v>25.437999999999999</v>
      </c>
      <c r="AE8" s="56">
        <f t="shared" si="2"/>
        <v>4.1259999999999998E-2</v>
      </c>
    </row>
    <row r="9" spans="1:31" x14ac:dyDescent="0.3">
      <c r="A9" s="11" t="s">
        <v>156</v>
      </c>
      <c r="B9" s="8">
        <v>0</v>
      </c>
      <c r="C9" s="9">
        <v>0</v>
      </c>
      <c r="D9" s="10">
        <v>0</v>
      </c>
      <c r="E9" s="8">
        <v>0</v>
      </c>
      <c r="F9" s="9">
        <v>0</v>
      </c>
      <c r="G9" s="10">
        <v>0</v>
      </c>
      <c r="H9" s="8">
        <v>0</v>
      </c>
      <c r="I9" s="9">
        <v>0</v>
      </c>
      <c r="J9" s="10">
        <v>0</v>
      </c>
      <c r="K9" s="8">
        <v>0</v>
      </c>
      <c r="L9" s="9">
        <v>0</v>
      </c>
      <c r="M9" s="10">
        <v>0</v>
      </c>
      <c r="N9" s="8">
        <v>1727</v>
      </c>
      <c r="O9" s="9">
        <v>0</v>
      </c>
      <c r="P9" s="10">
        <v>0</v>
      </c>
      <c r="Q9" s="8">
        <v>0</v>
      </c>
      <c r="R9" s="9">
        <v>0</v>
      </c>
      <c r="S9" s="10">
        <v>0</v>
      </c>
      <c r="T9" s="8">
        <v>0</v>
      </c>
      <c r="U9" s="9">
        <v>0</v>
      </c>
      <c r="V9" s="10">
        <v>0</v>
      </c>
      <c r="W9" s="8">
        <v>0</v>
      </c>
      <c r="X9" s="9">
        <v>0</v>
      </c>
      <c r="Y9" s="10">
        <v>0</v>
      </c>
      <c r="Z9" s="8">
        <f t="shared" si="3"/>
        <v>1727</v>
      </c>
      <c r="AA9" s="9">
        <f t="shared" si="1"/>
        <v>0</v>
      </c>
      <c r="AB9" s="10">
        <f t="shared" si="1"/>
        <v>0</v>
      </c>
      <c r="AC9" s="13">
        <f t="shared" si="4"/>
        <v>1.7270000000000001</v>
      </c>
      <c r="AD9" s="14">
        <f t="shared" si="2"/>
        <v>0</v>
      </c>
      <c r="AE9" s="15">
        <f t="shared" si="2"/>
        <v>0</v>
      </c>
    </row>
    <row r="10" spans="1:31" x14ac:dyDescent="0.3">
      <c r="A10" s="39" t="s">
        <v>157</v>
      </c>
      <c r="B10" s="43">
        <v>0</v>
      </c>
      <c r="C10" s="36">
        <v>0</v>
      </c>
      <c r="D10" s="44">
        <v>0</v>
      </c>
      <c r="E10" s="43">
        <v>0</v>
      </c>
      <c r="F10" s="36">
        <v>229.4</v>
      </c>
      <c r="G10" s="44">
        <v>0</v>
      </c>
      <c r="H10" s="43">
        <v>0</v>
      </c>
      <c r="I10" s="36">
        <v>0</v>
      </c>
      <c r="J10" s="44">
        <v>0</v>
      </c>
      <c r="K10" s="43">
        <v>0</v>
      </c>
      <c r="L10" s="36">
        <v>0</v>
      </c>
      <c r="M10" s="44">
        <v>0</v>
      </c>
      <c r="N10" s="43">
        <v>0</v>
      </c>
      <c r="O10" s="36">
        <v>51919</v>
      </c>
      <c r="P10" s="44">
        <v>0</v>
      </c>
      <c r="Q10" s="43">
        <v>0</v>
      </c>
      <c r="R10" s="36">
        <v>11143.842053791815</v>
      </c>
      <c r="S10" s="44">
        <v>0</v>
      </c>
      <c r="T10" s="43">
        <v>0</v>
      </c>
      <c r="U10" s="36">
        <v>26691</v>
      </c>
      <c r="V10" s="44">
        <v>21.11</v>
      </c>
      <c r="W10" s="43">
        <v>0</v>
      </c>
      <c r="X10" s="36">
        <v>0</v>
      </c>
      <c r="Y10" s="44">
        <v>0</v>
      </c>
      <c r="Z10" s="43">
        <f t="shared" si="3"/>
        <v>0</v>
      </c>
      <c r="AA10" s="36">
        <f t="shared" si="1"/>
        <v>89983.242053791808</v>
      </c>
      <c r="AB10" s="44">
        <f t="shared" si="1"/>
        <v>21.11</v>
      </c>
      <c r="AC10" s="54">
        <f t="shared" si="4"/>
        <v>0</v>
      </c>
      <c r="AD10" s="55">
        <f t="shared" si="2"/>
        <v>89.983242053791813</v>
      </c>
      <c r="AE10" s="56">
        <f t="shared" si="2"/>
        <v>2.111E-2</v>
      </c>
    </row>
    <row r="11" spans="1:31" x14ac:dyDescent="0.3">
      <c r="A11" s="11" t="s">
        <v>158</v>
      </c>
      <c r="B11" s="8">
        <v>0</v>
      </c>
      <c r="C11" s="9">
        <v>0</v>
      </c>
      <c r="D11" s="10">
        <v>0</v>
      </c>
      <c r="E11" s="8">
        <v>0</v>
      </c>
      <c r="F11" s="9">
        <v>0</v>
      </c>
      <c r="G11" s="10">
        <v>0</v>
      </c>
      <c r="H11" s="8">
        <v>0</v>
      </c>
      <c r="I11" s="9">
        <v>0</v>
      </c>
      <c r="J11" s="10">
        <v>0</v>
      </c>
      <c r="K11" s="8">
        <v>0</v>
      </c>
      <c r="L11" s="9">
        <v>0</v>
      </c>
      <c r="M11" s="10">
        <v>0</v>
      </c>
      <c r="N11" s="8">
        <v>0</v>
      </c>
      <c r="O11" s="9">
        <v>4681</v>
      </c>
      <c r="P11" s="10">
        <v>0</v>
      </c>
      <c r="Q11" s="8">
        <v>0</v>
      </c>
      <c r="R11" s="9">
        <v>4806</v>
      </c>
      <c r="S11" s="10">
        <v>0</v>
      </c>
      <c r="T11" s="8">
        <v>0</v>
      </c>
      <c r="U11" s="9">
        <v>8959</v>
      </c>
      <c r="V11" s="10">
        <v>0</v>
      </c>
      <c r="W11" s="8">
        <v>0</v>
      </c>
      <c r="X11" s="9">
        <v>0</v>
      </c>
      <c r="Y11" s="10">
        <v>0</v>
      </c>
      <c r="Z11" s="8">
        <f t="shared" si="3"/>
        <v>0</v>
      </c>
      <c r="AA11" s="9">
        <f t="shared" si="1"/>
        <v>18446</v>
      </c>
      <c r="AB11" s="10">
        <f t="shared" si="1"/>
        <v>0</v>
      </c>
      <c r="AC11" s="13">
        <f t="shared" si="4"/>
        <v>0</v>
      </c>
      <c r="AD11" s="14">
        <f t="shared" si="2"/>
        <v>18.446000000000002</v>
      </c>
      <c r="AE11" s="15">
        <f t="shared" si="2"/>
        <v>0</v>
      </c>
    </row>
    <row r="12" spans="1:31" x14ac:dyDescent="0.3">
      <c r="A12" s="39" t="s">
        <v>281</v>
      </c>
      <c r="B12" s="43">
        <v>0</v>
      </c>
      <c r="C12" s="36">
        <v>0</v>
      </c>
      <c r="D12" s="44">
        <v>0</v>
      </c>
      <c r="E12" s="43">
        <v>0</v>
      </c>
      <c r="F12" s="36">
        <v>1.62</v>
      </c>
      <c r="G12" s="44">
        <v>0</v>
      </c>
      <c r="H12" s="43">
        <v>0</v>
      </c>
      <c r="I12" s="36">
        <v>0</v>
      </c>
      <c r="J12" s="44">
        <v>0</v>
      </c>
      <c r="K12" s="43">
        <v>0</v>
      </c>
      <c r="L12" s="36">
        <v>0</v>
      </c>
      <c r="M12" s="44">
        <v>0</v>
      </c>
      <c r="N12" s="43">
        <v>0</v>
      </c>
      <c r="O12" s="36">
        <v>13781</v>
      </c>
      <c r="P12" s="44">
        <v>0</v>
      </c>
      <c r="Q12" s="43">
        <v>0</v>
      </c>
      <c r="R12" s="36">
        <v>5162.5533803079825</v>
      </c>
      <c r="S12" s="44">
        <v>0</v>
      </c>
      <c r="T12" s="43">
        <v>0</v>
      </c>
      <c r="U12" s="36">
        <v>7573</v>
      </c>
      <c r="V12" s="44">
        <v>0</v>
      </c>
      <c r="W12" s="43">
        <v>0</v>
      </c>
      <c r="X12" s="36">
        <v>0</v>
      </c>
      <c r="Y12" s="44">
        <v>0</v>
      </c>
      <c r="Z12" s="43">
        <f t="shared" si="3"/>
        <v>0</v>
      </c>
      <c r="AA12" s="36">
        <f t="shared" si="1"/>
        <v>26518.173380307981</v>
      </c>
      <c r="AB12" s="44">
        <f t="shared" si="1"/>
        <v>0</v>
      </c>
      <c r="AC12" s="54">
        <f t="shared" si="4"/>
        <v>0</v>
      </c>
      <c r="AD12" s="55">
        <f t="shared" si="2"/>
        <v>26.518173380307982</v>
      </c>
      <c r="AE12" s="56">
        <f t="shared" si="2"/>
        <v>0</v>
      </c>
    </row>
    <row r="13" spans="1:31" x14ac:dyDescent="0.3">
      <c r="A13" s="11" t="s">
        <v>159</v>
      </c>
      <c r="B13" s="8">
        <v>0</v>
      </c>
      <c r="C13" s="9">
        <v>0</v>
      </c>
      <c r="D13" s="10">
        <v>0</v>
      </c>
      <c r="E13" s="8">
        <v>0</v>
      </c>
      <c r="F13" s="9">
        <v>0</v>
      </c>
      <c r="G13" s="10">
        <v>0</v>
      </c>
      <c r="H13" s="8">
        <v>0</v>
      </c>
      <c r="I13" s="9">
        <v>0</v>
      </c>
      <c r="J13" s="10">
        <v>0</v>
      </c>
      <c r="K13" s="8">
        <v>0</v>
      </c>
      <c r="L13" s="9">
        <v>0</v>
      </c>
      <c r="M13" s="10">
        <v>0</v>
      </c>
      <c r="N13" s="8">
        <v>0</v>
      </c>
      <c r="O13" s="9">
        <v>0</v>
      </c>
      <c r="P13" s="10">
        <v>0</v>
      </c>
      <c r="Q13" s="8">
        <v>0</v>
      </c>
      <c r="R13" s="9">
        <v>0</v>
      </c>
      <c r="S13" s="10">
        <v>0</v>
      </c>
      <c r="T13" s="8">
        <v>0</v>
      </c>
      <c r="U13" s="9">
        <v>86</v>
      </c>
      <c r="V13" s="10">
        <v>9.32</v>
      </c>
      <c r="W13" s="8">
        <v>0</v>
      </c>
      <c r="X13" s="9">
        <v>0</v>
      </c>
      <c r="Y13" s="10">
        <v>0</v>
      </c>
      <c r="Z13" s="8">
        <f t="shared" si="3"/>
        <v>0</v>
      </c>
      <c r="AA13" s="9">
        <f t="shared" si="1"/>
        <v>86</v>
      </c>
      <c r="AB13" s="10">
        <f t="shared" si="1"/>
        <v>9.32</v>
      </c>
      <c r="AC13" s="13">
        <f t="shared" si="4"/>
        <v>0</v>
      </c>
      <c r="AD13" s="14">
        <f t="shared" si="2"/>
        <v>8.5999999999999993E-2</v>
      </c>
      <c r="AE13" s="15">
        <f t="shared" si="2"/>
        <v>9.3200000000000002E-3</v>
      </c>
    </row>
    <row r="14" spans="1:31" x14ac:dyDescent="0.3">
      <c r="A14" s="39" t="s">
        <v>160</v>
      </c>
      <c r="B14" s="43">
        <v>0</v>
      </c>
      <c r="C14" s="36">
        <v>0</v>
      </c>
      <c r="D14" s="44">
        <v>0</v>
      </c>
      <c r="E14" s="43">
        <v>0</v>
      </c>
      <c r="F14" s="36">
        <v>0</v>
      </c>
      <c r="G14" s="44">
        <v>0</v>
      </c>
      <c r="H14" s="43">
        <v>0</v>
      </c>
      <c r="I14" s="36">
        <v>0</v>
      </c>
      <c r="J14" s="44">
        <v>0</v>
      </c>
      <c r="K14" s="43">
        <v>0</v>
      </c>
      <c r="L14" s="36">
        <v>0</v>
      </c>
      <c r="M14" s="44">
        <v>0</v>
      </c>
      <c r="N14" s="43">
        <v>0</v>
      </c>
      <c r="O14" s="36">
        <v>1761</v>
      </c>
      <c r="P14" s="44">
        <v>0</v>
      </c>
      <c r="Q14" s="43">
        <v>0</v>
      </c>
      <c r="R14" s="36">
        <v>1643.0687</v>
      </c>
      <c r="S14" s="44">
        <v>0</v>
      </c>
      <c r="T14" s="43">
        <v>0</v>
      </c>
      <c r="U14" s="36">
        <v>0</v>
      </c>
      <c r="V14" s="44">
        <v>0</v>
      </c>
      <c r="W14" s="43">
        <v>0</v>
      </c>
      <c r="X14" s="36">
        <v>0</v>
      </c>
      <c r="Y14" s="44">
        <v>0</v>
      </c>
      <c r="Z14" s="43">
        <f t="shared" si="3"/>
        <v>0</v>
      </c>
      <c r="AA14" s="36">
        <f t="shared" si="1"/>
        <v>3404.0686999999998</v>
      </c>
      <c r="AB14" s="44">
        <f t="shared" si="1"/>
        <v>0</v>
      </c>
      <c r="AC14" s="54">
        <f t="shared" si="4"/>
        <v>0</v>
      </c>
      <c r="AD14" s="55">
        <f t="shared" si="2"/>
        <v>3.4040686999999998</v>
      </c>
      <c r="AE14" s="56">
        <f t="shared" si="2"/>
        <v>0</v>
      </c>
    </row>
    <row r="15" spans="1:31" x14ac:dyDescent="0.3">
      <c r="A15" s="11" t="s">
        <v>161</v>
      </c>
      <c r="B15" s="8">
        <v>0</v>
      </c>
      <c r="C15" s="9">
        <v>0</v>
      </c>
      <c r="D15" s="10">
        <v>0</v>
      </c>
      <c r="E15" s="8">
        <v>0</v>
      </c>
      <c r="F15" s="9">
        <v>0</v>
      </c>
      <c r="G15" s="10">
        <v>0</v>
      </c>
      <c r="H15" s="8">
        <v>0</v>
      </c>
      <c r="I15" s="9">
        <v>0</v>
      </c>
      <c r="J15" s="10">
        <v>0</v>
      </c>
      <c r="K15" s="8">
        <v>0</v>
      </c>
      <c r="L15" s="9">
        <v>0</v>
      </c>
      <c r="M15" s="10">
        <v>0</v>
      </c>
      <c r="N15" s="8">
        <v>0</v>
      </c>
      <c r="O15" s="9">
        <v>25950</v>
      </c>
      <c r="P15" s="10">
        <v>0</v>
      </c>
      <c r="Q15" s="8">
        <v>0</v>
      </c>
      <c r="R15" s="9">
        <v>6106.010804445863</v>
      </c>
      <c r="S15" s="10">
        <v>0</v>
      </c>
      <c r="T15" s="8">
        <v>0</v>
      </c>
      <c r="U15" s="9">
        <v>26984</v>
      </c>
      <c r="V15" s="10">
        <v>4.2699999999999996</v>
      </c>
      <c r="W15" s="8">
        <v>0</v>
      </c>
      <c r="X15" s="9">
        <v>0</v>
      </c>
      <c r="Y15" s="10">
        <v>0</v>
      </c>
      <c r="Z15" s="8">
        <f t="shared" si="3"/>
        <v>0</v>
      </c>
      <c r="AA15" s="9">
        <f t="shared" si="1"/>
        <v>59040.010804445861</v>
      </c>
      <c r="AB15" s="10">
        <f t="shared" si="1"/>
        <v>4.2699999999999996</v>
      </c>
      <c r="AC15" s="13">
        <f t="shared" si="4"/>
        <v>0</v>
      </c>
      <c r="AD15" s="14">
        <f t="shared" si="2"/>
        <v>59.040010804445863</v>
      </c>
      <c r="AE15" s="15">
        <f t="shared" si="2"/>
        <v>4.2699999999999995E-3</v>
      </c>
    </row>
    <row r="16" spans="1:31" x14ac:dyDescent="0.3">
      <c r="A16" s="39" t="s">
        <v>162</v>
      </c>
      <c r="B16" s="43">
        <v>0</v>
      </c>
      <c r="C16" s="36">
        <v>0</v>
      </c>
      <c r="D16" s="44">
        <v>0</v>
      </c>
      <c r="E16" s="43">
        <v>0</v>
      </c>
      <c r="F16" s="36">
        <v>0</v>
      </c>
      <c r="G16" s="44">
        <v>0</v>
      </c>
      <c r="H16" s="43">
        <v>0</v>
      </c>
      <c r="I16" s="36">
        <v>0</v>
      </c>
      <c r="J16" s="44">
        <v>0</v>
      </c>
      <c r="K16" s="43">
        <v>0</v>
      </c>
      <c r="L16" s="36">
        <v>0</v>
      </c>
      <c r="M16" s="44">
        <v>0</v>
      </c>
      <c r="N16" s="43">
        <v>0</v>
      </c>
      <c r="O16" s="36">
        <v>2633</v>
      </c>
      <c r="P16" s="44">
        <v>0</v>
      </c>
      <c r="Q16" s="43">
        <v>0</v>
      </c>
      <c r="R16" s="36">
        <v>0</v>
      </c>
      <c r="S16" s="44">
        <v>0</v>
      </c>
      <c r="T16" s="43">
        <v>0</v>
      </c>
      <c r="U16" s="36">
        <v>0</v>
      </c>
      <c r="V16" s="44">
        <v>0</v>
      </c>
      <c r="W16" s="43">
        <v>0</v>
      </c>
      <c r="X16" s="36">
        <v>421</v>
      </c>
      <c r="Y16" s="44">
        <v>0</v>
      </c>
      <c r="Z16" s="43">
        <f t="shared" si="3"/>
        <v>0</v>
      </c>
      <c r="AA16" s="36">
        <f t="shared" si="1"/>
        <v>3054</v>
      </c>
      <c r="AB16" s="44">
        <f t="shared" si="1"/>
        <v>0</v>
      </c>
      <c r="AC16" s="54">
        <f t="shared" si="4"/>
        <v>0</v>
      </c>
      <c r="AD16" s="55">
        <f t="shared" si="2"/>
        <v>3.0539999999999998</v>
      </c>
      <c r="AE16" s="56">
        <f t="shared" si="2"/>
        <v>0</v>
      </c>
    </row>
    <row r="17" spans="1:31" x14ac:dyDescent="0.3">
      <c r="A17" s="11" t="s">
        <v>164</v>
      </c>
      <c r="B17" s="8">
        <v>0</v>
      </c>
      <c r="C17" s="9">
        <v>0</v>
      </c>
      <c r="D17" s="10">
        <v>0</v>
      </c>
      <c r="E17" s="8">
        <v>0</v>
      </c>
      <c r="F17" s="9">
        <v>0</v>
      </c>
      <c r="G17" s="10">
        <v>3.57</v>
      </c>
      <c r="H17" s="8">
        <v>0</v>
      </c>
      <c r="I17" s="9">
        <v>0</v>
      </c>
      <c r="J17" s="10">
        <v>0</v>
      </c>
      <c r="K17" s="8">
        <v>0</v>
      </c>
      <c r="L17" s="9">
        <v>0</v>
      </c>
      <c r="M17" s="10">
        <v>0</v>
      </c>
      <c r="N17" s="8">
        <v>0</v>
      </c>
      <c r="O17" s="9">
        <v>151</v>
      </c>
      <c r="P17" s="10">
        <v>0</v>
      </c>
      <c r="Q17" s="8">
        <v>0</v>
      </c>
      <c r="R17" s="9">
        <v>0</v>
      </c>
      <c r="S17" s="10">
        <v>0</v>
      </c>
      <c r="T17" s="8">
        <v>0</v>
      </c>
      <c r="U17" s="9">
        <v>0</v>
      </c>
      <c r="V17" s="10">
        <v>19.079999999999998</v>
      </c>
      <c r="W17" s="8">
        <v>0</v>
      </c>
      <c r="X17" s="9">
        <v>0</v>
      </c>
      <c r="Y17" s="10">
        <v>0</v>
      </c>
      <c r="Z17" s="8">
        <f t="shared" si="3"/>
        <v>0</v>
      </c>
      <c r="AA17" s="9">
        <f t="shared" si="1"/>
        <v>151</v>
      </c>
      <c r="AB17" s="10">
        <f t="shared" si="1"/>
        <v>22.65</v>
      </c>
      <c r="AC17" s="13">
        <f t="shared" si="4"/>
        <v>0</v>
      </c>
      <c r="AD17" s="14">
        <f t="shared" si="2"/>
        <v>0.151</v>
      </c>
      <c r="AE17" s="15">
        <f t="shared" si="2"/>
        <v>2.265E-2</v>
      </c>
    </row>
    <row r="18" spans="1:31" x14ac:dyDescent="0.3">
      <c r="A18" s="39" t="s">
        <v>165</v>
      </c>
      <c r="B18" s="43">
        <v>0</v>
      </c>
      <c r="C18" s="36">
        <v>0</v>
      </c>
      <c r="D18" s="44">
        <v>0</v>
      </c>
      <c r="E18" s="43">
        <v>0</v>
      </c>
      <c r="F18" s="36">
        <v>0</v>
      </c>
      <c r="G18" s="44">
        <v>0</v>
      </c>
      <c r="H18" s="43">
        <v>0</v>
      </c>
      <c r="I18" s="36">
        <v>0</v>
      </c>
      <c r="J18" s="44">
        <v>0</v>
      </c>
      <c r="K18" s="43">
        <v>0</v>
      </c>
      <c r="L18" s="36">
        <v>0</v>
      </c>
      <c r="M18" s="44">
        <v>0</v>
      </c>
      <c r="N18" s="43">
        <v>0</v>
      </c>
      <c r="O18" s="36">
        <v>0</v>
      </c>
      <c r="P18" s="44">
        <v>0</v>
      </c>
      <c r="Q18" s="43">
        <v>0</v>
      </c>
      <c r="R18" s="36">
        <v>0</v>
      </c>
      <c r="S18" s="44">
        <v>0</v>
      </c>
      <c r="T18" s="43">
        <v>0</v>
      </c>
      <c r="U18" s="36">
        <v>5822</v>
      </c>
      <c r="V18" s="44">
        <v>0</v>
      </c>
      <c r="W18" s="43">
        <v>0</v>
      </c>
      <c r="X18" s="36">
        <v>0</v>
      </c>
      <c r="Y18" s="44">
        <v>0</v>
      </c>
      <c r="Z18" s="43">
        <f t="shared" si="3"/>
        <v>0</v>
      </c>
      <c r="AA18" s="36">
        <f t="shared" si="1"/>
        <v>5822</v>
      </c>
      <c r="AB18" s="44">
        <f t="shared" si="1"/>
        <v>0</v>
      </c>
      <c r="AC18" s="54">
        <f t="shared" si="4"/>
        <v>0</v>
      </c>
      <c r="AD18" s="55">
        <f t="shared" si="2"/>
        <v>5.8220000000000001</v>
      </c>
      <c r="AE18" s="56">
        <f t="shared" si="2"/>
        <v>0</v>
      </c>
    </row>
    <row r="19" spans="1:31" x14ac:dyDescent="0.3">
      <c r="A19" s="11" t="s">
        <v>282</v>
      </c>
      <c r="B19" s="8">
        <v>0</v>
      </c>
      <c r="C19" s="9">
        <v>0</v>
      </c>
      <c r="D19" s="10">
        <v>0</v>
      </c>
      <c r="E19" s="8">
        <v>0</v>
      </c>
      <c r="F19" s="9">
        <v>0</v>
      </c>
      <c r="G19" s="10">
        <v>0</v>
      </c>
      <c r="H19" s="8">
        <v>0</v>
      </c>
      <c r="I19" s="9">
        <v>0</v>
      </c>
      <c r="J19" s="10">
        <v>0</v>
      </c>
      <c r="K19" s="8">
        <v>0</v>
      </c>
      <c r="L19" s="9">
        <v>0</v>
      </c>
      <c r="M19" s="10">
        <v>0</v>
      </c>
      <c r="N19" s="8">
        <v>0</v>
      </c>
      <c r="O19" s="9">
        <v>0</v>
      </c>
      <c r="P19" s="10">
        <v>0</v>
      </c>
      <c r="Q19" s="8">
        <v>0</v>
      </c>
      <c r="R19" s="9">
        <v>0</v>
      </c>
      <c r="S19" s="10">
        <v>0</v>
      </c>
      <c r="T19" s="8">
        <v>0</v>
      </c>
      <c r="U19" s="9">
        <v>256</v>
      </c>
      <c r="V19" s="10">
        <v>0</v>
      </c>
      <c r="W19" s="8">
        <v>0</v>
      </c>
      <c r="X19" s="9">
        <v>0</v>
      </c>
      <c r="Y19" s="10">
        <v>0</v>
      </c>
      <c r="Z19" s="8">
        <f t="shared" si="3"/>
        <v>0</v>
      </c>
      <c r="AA19" s="9">
        <f t="shared" si="1"/>
        <v>256</v>
      </c>
      <c r="AB19" s="10">
        <f t="shared" si="1"/>
        <v>0</v>
      </c>
      <c r="AC19" s="13">
        <f t="shared" si="4"/>
        <v>0</v>
      </c>
      <c r="AD19" s="14">
        <f t="shared" si="2"/>
        <v>0.25600000000000001</v>
      </c>
      <c r="AE19" s="15">
        <f t="shared" si="2"/>
        <v>0</v>
      </c>
    </row>
    <row r="20" spans="1:31" x14ac:dyDescent="0.3">
      <c r="A20" s="39" t="s">
        <v>167</v>
      </c>
      <c r="B20" s="43">
        <v>0</v>
      </c>
      <c r="C20" s="36">
        <v>0</v>
      </c>
      <c r="D20" s="44">
        <v>0</v>
      </c>
      <c r="E20" s="43">
        <v>0</v>
      </c>
      <c r="F20" s="36">
        <v>0</v>
      </c>
      <c r="G20" s="44">
        <v>0</v>
      </c>
      <c r="H20" s="43">
        <v>0</v>
      </c>
      <c r="I20" s="36">
        <v>0</v>
      </c>
      <c r="J20" s="44">
        <v>0</v>
      </c>
      <c r="K20" s="43">
        <v>0</v>
      </c>
      <c r="L20" s="36">
        <v>0</v>
      </c>
      <c r="M20" s="44">
        <v>0</v>
      </c>
      <c r="N20" s="43">
        <v>0</v>
      </c>
      <c r="O20" s="36">
        <v>8281</v>
      </c>
      <c r="P20" s="44">
        <v>0</v>
      </c>
      <c r="Q20" s="43">
        <v>0</v>
      </c>
      <c r="R20" s="36">
        <v>5017.2302686657686</v>
      </c>
      <c r="S20" s="44">
        <v>0</v>
      </c>
      <c r="T20" s="43">
        <v>0</v>
      </c>
      <c r="U20" s="36">
        <v>0</v>
      </c>
      <c r="V20" s="44">
        <v>0</v>
      </c>
      <c r="W20" s="43">
        <v>0</v>
      </c>
      <c r="X20" s="36">
        <v>0</v>
      </c>
      <c r="Y20" s="44">
        <v>0</v>
      </c>
      <c r="Z20" s="43">
        <f t="shared" si="3"/>
        <v>0</v>
      </c>
      <c r="AA20" s="36">
        <f t="shared" si="3"/>
        <v>13298.230268665768</v>
      </c>
      <c r="AB20" s="44">
        <f t="shared" si="3"/>
        <v>0</v>
      </c>
      <c r="AC20" s="54">
        <f t="shared" si="4"/>
        <v>0</v>
      </c>
      <c r="AD20" s="55">
        <f t="shared" si="4"/>
        <v>13.298230268665767</v>
      </c>
      <c r="AE20" s="56">
        <f t="shared" si="4"/>
        <v>0</v>
      </c>
    </row>
    <row r="21" spans="1:31" x14ac:dyDescent="0.3">
      <c r="A21" s="11" t="s">
        <v>168</v>
      </c>
      <c r="B21" s="8">
        <v>0</v>
      </c>
      <c r="C21" s="9">
        <v>0</v>
      </c>
      <c r="D21" s="10">
        <v>1120</v>
      </c>
      <c r="E21" s="8">
        <v>0</v>
      </c>
      <c r="F21" s="9">
        <v>0</v>
      </c>
      <c r="G21" s="10">
        <v>0</v>
      </c>
      <c r="H21" s="8">
        <v>0</v>
      </c>
      <c r="I21" s="9">
        <v>0</v>
      </c>
      <c r="J21" s="10">
        <v>0</v>
      </c>
      <c r="K21" s="8">
        <v>0</v>
      </c>
      <c r="L21" s="9">
        <v>4.8470000000000004</v>
      </c>
      <c r="M21" s="10">
        <v>2.2360000000000002</v>
      </c>
      <c r="N21" s="8">
        <v>0</v>
      </c>
      <c r="O21" s="9">
        <v>1798</v>
      </c>
      <c r="P21" s="10">
        <v>8641</v>
      </c>
      <c r="Q21" s="8">
        <v>0</v>
      </c>
      <c r="R21" s="9">
        <v>335</v>
      </c>
      <c r="S21" s="10">
        <v>37.743319999999997</v>
      </c>
      <c r="T21" s="8">
        <v>0</v>
      </c>
      <c r="U21" s="9">
        <v>105674</v>
      </c>
      <c r="V21" s="10">
        <v>4639.1751400000003</v>
      </c>
      <c r="W21" s="8">
        <v>0</v>
      </c>
      <c r="X21" s="9">
        <v>2116</v>
      </c>
      <c r="Y21" s="10">
        <v>0</v>
      </c>
      <c r="Z21" s="8">
        <f t="shared" si="3"/>
        <v>0</v>
      </c>
      <c r="AA21" s="9">
        <f t="shared" si="3"/>
        <v>109927.84699999999</v>
      </c>
      <c r="AB21" s="10">
        <f t="shared" si="3"/>
        <v>14440.154460000002</v>
      </c>
      <c r="AC21" s="13">
        <f t="shared" si="4"/>
        <v>0</v>
      </c>
      <c r="AD21" s="14">
        <f t="shared" si="4"/>
        <v>109.927847</v>
      </c>
      <c r="AE21" s="15">
        <f t="shared" si="4"/>
        <v>14.440154460000002</v>
      </c>
    </row>
    <row r="22" spans="1:31" x14ac:dyDescent="0.3">
      <c r="A22" s="39" t="s">
        <v>313</v>
      </c>
      <c r="B22" s="43">
        <v>0</v>
      </c>
      <c r="C22" s="36">
        <v>0</v>
      </c>
      <c r="D22" s="44">
        <v>0</v>
      </c>
      <c r="E22" s="43">
        <v>0</v>
      </c>
      <c r="F22" s="36">
        <v>0</v>
      </c>
      <c r="G22" s="44">
        <v>0</v>
      </c>
      <c r="H22" s="43">
        <v>0</v>
      </c>
      <c r="I22" s="36">
        <v>0</v>
      </c>
      <c r="J22" s="44">
        <v>0</v>
      </c>
      <c r="K22" s="43">
        <v>0</v>
      </c>
      <c r="L22" s="36">
        <v>0</v>
      </c>
      <c r="M22" s="44">
        <v>0</v>
      </c>
      <c r="N22" s="43">
        <v>0</v>
      </c>
      <c r="O22" s="36">
        <v>0</v>
      </c>
      <c r="P22" s="44">
        <v>0</v>
      </c>
      <c r="Q22" s="43">
        <v>0</v>
      </c>
      <c r="R22" s="36">
        <v>0</v>
      </c>
      <c r="S22" s="44">
        <v>0</v>
      </c>
      <c r="T22" s="43">
        <v>0</v>
      </c>
      <c r="U22" s="36">
        <v>1275.60383</v>
      </c>
      <c r="V22" s="44">
        <v>0</v>
      </c>
      <c r="W22" s="43">
        <v>0</v>
      </c>
      <c r="X22" s="36">
        <v>0</v>
      </c>
      <c r="Y22" s="44">
        <v>0</v>
      </c>
      <c r="Z22" s="43">
        <f t="shared" si="3"/>
        <v>0</v>
      </c>
      <c r="AA22" s="36">
        <f t="shared" si="3"/>
        <v>1275.60383</v>
      </c>
      <c r="AB22" s="44">
        <f t="shared" si="3"/>
        <v>0</v>
      </c>
      <c r="AC22" s="54">
        <f t="shared" si="4"/>
        <v>0</v>
      </c>
      <c r="AD22" s="55">
        <f t="shared" si="4"/>
        <v>1.2756038300000001</v>
      </c>
      <c r="AE22" s="56">
        <f t="shared" si="4"/>
        <v>0</v>
      </c>
    </row>
    <row r="23" spans="1:31" x14ac:dyDescent="0.3">
      <c r="A23" s="11" t="s">
        <v>169</v>
      </c>
      <c r="B23" s="8">
        <v>0</v>
      </c>
      <c r="C23" s="9">
        <v>1048.8800000000001</v>
      </c>
      <c r="D23" s="10">
        <v>0</v>
      </c>
      <c r="E23" s="8">
        <v>0</v>
      </c>
      <c r="F23" s="9">
        <v>0</v>
      </c>
      <c r="G23" s="10">
        <v>0</v>
      </c>
      <c r="H23" s="8">
        <v>0</v>
      </c>
      <c r="I23" s="9">
        <v>0</v>
      </c>
      <c r="J23" s="10">
        <v>0</v>
      </c>
      <c r="K23" s="8">
        <v>0</v>
      </c>
      <c r="L23" s="9">
        <v>0</v>
      </c>
      <c r="M23" s="10">
        <v>0</v>
      </c>
      <c r="N23" s="8">
        <v>0</v>
      </c>
      <c r="O23" s="9">
        <v>13489</v>
      </c>
      <c r="P23" s="10">
        <v>0</v>
      </c>
      <c r="Q23" s="8">
        <v>0</v>
      </c>
      <c r="R23" s="9">
        <v>2818</v>
      </c>
      <c r="S23" s="10">
        <v>0</v>
      </c>
      <c r="T23" s="8">
        <v>0</v>
      </c>
      <c r="U23" s="9">
        <v>16316</v>
      </c>
      <c r="V23" s="10">
        <v>0</v>
      </c>
      <c r="W23" s="8">
        <v>0</v>
      </c>
      <c r="X23" s="9">
        <v>0</v>
      </c>
      <c r="Y23" s="10">
        <v>0</v>
      </c>
      <c r="Z23" s="8">
        <f t="shared" si="3"/>
        <v>0</v>
      </c>
      <c r="AA23" s="9">
        <f t="shared" si="3"/>
        <v>33671.879999999997</v>
      </c>
      <c r="AB23" s="10">
        <f t="shared" si="3"/>
        <v>0</v>
      </c>
      <c r="AC23" s="13">
        <f t="shared" si="4"/>
        <v>0</v>
      </c>
      <c r="AD23" s="14">
        <f t="shared" si="4"/>
        <v>33.671879999999994</v>
      </c>
      <c r="AE23" s="15">
        <f t="shared" si="4"/>
        <v>0</v>
      </c>
    </row>
    <row r="24" spans="1:31" x14ac:dyDescent="0.3">
      <c r="A24" s="39" t="s">
        <v>285</v>
      </c>
      <c r="B24" s="43"/>
      <c r="C24" s="36"/>
      <c r="D24" s="44"/>
      <c r="E24" s="43"/>
      <c r="F24" s="36"/>
      <c r="G24" s="44"/>
      <c r="H24" s="43"/>
      <c r="I24" s="36"/>
      <c r="J24" s="44"/>
      <c r="K24" s="43"/>
      <c r="L24" s="36"/>
      <c r="M24" s="44"/>
      <c r="N24" s="43"/>
      <c r="O24" s="36"/>
      <c r="P24" s="44"/>
      <c r="Q24" s="43"/>
      <c r="R24" s="36"/>
      <c r="S24" s="44"/>
      <c r="T24" s="43"/>
      <c r="U24" s="36"/>
      <c r="V24" s="44"/>
      <c r="W24" s="43"/>
      <c r="X24" s="36"/>
      <c r="Y24" s="44"/>
      <c r="Z24" s="43">
        <f t="shared" si="3"/>
        <v>0</v>
      </c>
      <c r="AA24" s="36">
        <f t="shared" si="3"/>
        <v>0</v>
      </c>
      <c r="AB24" s="44">
        <f t="shared" si="3"/>
        <v>0</v>
      </c>
      <c r="AC24" s="54">
        <f t="shared" si="4"/>
        <v>0</v>
      </c>
      <c r="AD24" s="55">
        <f t="shared" si="4"/>
        <v>0</v>
      </c>
      <c r="AE24" s="56">
        <f t="shared" si="4"/>
        <v>0</v>
      </c>
    </row>
    <row r="25" spans="1:31" x14ac:dyDescent="0.3">
      <c r="A25" s="11" t="s">
        <v>286</v>
      </c>
      <c r="B25" s="8"/>
      <c r="C25" s="9"/>
      <c r="D25" s="10"/>
      <c r="E25" s="8"/>
      <c r="F25" s="9"/>
      <c r="G25" s="10"/>
      <c r="H25" s="8"/>
      <c r="I25" s="9"/>
      <c r="J25" s="10"/>
      <c r="K25" s="8"/>
      <c r="L25" s="9"/>
      <c r="M25" s="10"/>
      <c r="N25" s="8"/>
      <c r="O25" s="9"/>
      <c r="P25" s="10"/>
      <c r="Q25" s="8"/>
      <c r="R25" s="9"/>
      <c r="S25" s="10"/>
      <c r="T25" s="8"/>
      <c r="U25" s="9"/>
      <c r="V25" s="10"/>
      <c r="W25" s="8"/>
      <c r="X25" s="9"/>
      <c r="Y25" s="10"/>
      <c r="Z25" s="8">
        <f t="shared" si="3"/>
        <v>0</v>
      </c>
      <c r="AA25" s="9">
        <f t="shared" si="3"/>
        <v>0</v>
      </c>
      <c r="AB25" s="10">
        <f t="shared" si="3"/>
        <v>0</v>
      </c>
      <c r="AC25" s="13">
        <f t="shared" si="4"/>
        <v>0</v>
      </c>
      <c r="AD25" s="14">
        <f t="shared" si="4"/>
        <v>0</v>
      </c>
      <c r="AE25" s="15">
        <f t="shared" si="4"/>
        <v>0</v>
      </c>
    </row>
    <row r="26" spans="1:31" x14ac:dyDescent="0.3">
      <c r="A26" s="39" t="s">
        <v>172</v>
      </c>
      <c r="B26" s="43">
        <v>0</v>
      </c>
      <c r="C26" s="36">
        <v>0</v>
      </c>
      <c r="D26" s="44">
        <v>0</v>
      </c>
      <c r="E26" s="43">
        <v>0</v>
      </c>
      <c r="F26" s="36">
        <v>0</v>
      </c>
      <c r="G26" s="44">
        <v>0</v>
      </c>
      <c r="H26" s="43">
        <v>0</v>
      </c>
      <c r="I26" s="36">
        <v>0</v>
      </c>
      <c r="J26" s="44">
        <v>0</v>
      </c>
      <c r="K26" s="43">
        <v>0</v>
      </c>
      <c r="L26" s="36">
        <v>0</v>
      </c>
      <c r="M26" s="44">
        <v>0</v>
      </c>
      <c r="N26" s="43">
        <v>0</v>
      </c>
      <c r="O26" s="36">
        <v>0</v>
      </c>
      <c r="P26" s="44">
        <v>0</v>
      </c>
      <c r="Q26" s="43">
        <v>0</v>
      </c>
      <c r="R26" s="36">
        <v>0</v>
      </c>
      <c r="S26" s="44">
        <v>0</v>
      </c>
      <c r="T26" s="43">
        <v>0</v>
      </c>
      <c r="U26" s="36">
        <v>1228</v>
      </c>
      <c r="V26" s="44">
        <v>8.09</v>
      </c>
      <c r="W26" s="43">
        <v>0</v>
      </c>
      <c r="X26" s="36">
        <v>0</v>
      </c>
      <c r="Y26" s="44">
        <v>132.79</v>
      </c>
      <c r="Z26" s="43">
        <f t="shared" si="3"/>
        <v>0</v>
      </c>
      <c r="AA26" s="36">
        <f t="shared" si="3"/>
        <v>1228</v>
      </c>
      <c r="AB26" s="44">
        <f t="shared" si="3"/>
        <v>140.88</v>
      </c>
      <c r="AC26" s="54">
        <f t="shared" si="4"/>
        <v>0</v>
      </c>
      <c r="AD26" s="55">
        <f t="shared" si="4"/>
        <v>1.228</v>
      </c>
      <c r="AE26" s="56">
        <f t="shared" si="4"/>
        <v>0.14088000000000001</v>
      </c>
    </row>
    <row r="27" spans="1:31" x14ac:dyDescent="0.3">
      <c r="A27" s="11" t="s">
        <v>173</v>
      </c>
      <c r="B27" s="8">
        <v>0</v>
      </c>
      <c r="C27" s="9">
        <v>0</v>
      </c>
      <c r="D27" s="10">
        <v>0</v>
      </c>
      <c r="E27" s="8">
        <v>0</v>
      </c>
      <c r="F27" s="9">
        <v>0</v>
      </c>
      <c r="G27" s="10">
        <v>0</v>
      </c>
      <c r="H27" s="8">
        <v>0</v>
      </c>
      <c r="I27" s="9">
        <v>0</v>
      </c>
      <c r="J27" s="10">
        <v>0</v>
      </c>
      <c r="K27" s="8">
        <v>0</v>
      </c>
      <c r="L27" s="9">
        <v>0</v>
      </c>
      <c r="M27" s="10">
        <v>0</v>
      </c>
      <c r="N27" s="8">
        <v>0</v>
      </c>
      <c r="O27" s="9">
        <v>0</v>
      </c>
      <c r="P27" s="10">
        <v>0</v>
      </c>
      <c r="Q27" s="8">
        <v>0</v>
      </c>
      <c r="R27" s="9">
        <v>0</v>
      </c>
      <c r="S27" s="10">
        <v>0</v>
      </c>
      <c r="T27" s="8">
        <v>0</v>
      </c>
      <c r="U27" s="9">
        <v>0</v>
      </c>
      <c r="V27" s="10">
        <v>3.12</v>
      </c>
      <c r="W27" s="8">
        <v>0</v>
      </c>
      <c r="X27" s="9">
        <v>0</v>
      </c>
      <c r="Y27" s="10">
        <v>0</v>
      </c>
      <c r="Z27" s="8">
        <f t="shared" si="3"/>
        <v>0</v>
      </c>
      <c r="AA27" s="9">
        <f t="shared" si="3"/>
        <v>0</v>
      </c>
      <c r="AB27" s="10">
        <f t="shared" si="3"/>
        <v>3.12</v>
      </c>
      <c r="AC27" s="13">
        <f t="shared" si="4"/>
        <v>0</v>
      </c>
      <c r="AD27" s="14">
        <f t="shared" si="4"/>
        <v>0</v>
      </c>
      <c r="AE27" s="15">
        <f t="shared" si="4"/>
        <v>3.1199999999999999E-3</v>
      </c>
    </row>
    <row r="28" spans="1:31" x14ac:dyDescent="0.3">
      <c r="A28" s="38" t="s">
        <v>46</v>
      </c>
      <c r="B28" s="40">
        <f>SUM(B29:B35)</f>
        <v>0</v>
      </c>
      <c r="C28" s="41">
        <f t="shared" ref="C28:Y28" si="5">SUM(C29:C35)</f>
        <v>316883.96999999997</v>
      </c>
      <c r="D28" s="42">
        <f t="shared" si="5"/>
        <v>552773.09987999999</v>
      </c>
      <c r="E28" s="40">
        <f t="shared" si="5"/>
        <v>0</v>
      </c>
      <c r="F28" s="41">
        <f t="shared" si="5"/>
        <v>0</v>
      </c>
      <c r="G28" s="42">
        <f t="shared" si="5"/>
        <v>49.4</v>
      </c>
      <c r="H28" s="40">
        <f t="shared" si="5"/>
        <v>0</v>
      </c>
      <c r="I28" s="41">
        <f t="shared" si="5"/>
        <v>5930</v>
      </c>
      <c r="J28" s="42">
        <f t="shared" si="5"/>
        <v>208514.1</v>
      </c>
      <c r="K28" s="40">
        <f t="shared" si="5"/>
        <v>0</v>
      </c>
      <c r="L28" s="41">
        <f t="shared" si="5"/>
        <v>0</v>
      </c>
      <c r="M28" s="42">
        <f t="shared" si="5"/>
        <v>0</v>
      </c>
      <c r="N28" s="40">
        <f t="shared" si="5"/>
        <v>7191</v>
      </c>
      <c r="O28" s="41">
        <f t="shared" si="5"/>
        <v>8250</v>
      </c>
      <c r="P28" s="42">
        <f t="shared" si="5"/>
        <v>152093</v>
      </c>
      <c r="Q28" s="40">
        <f t="shared" si="5"/>
        <v>0</v>
      </c>
      <c r="R28" s="41">
        <f t="shared" si="5"/>
        <v>155.803</v>
      </c>
      <c r="S28" s="42">
        <f t="shared" si="5"/>
        <v>14287.34339</v>
      </c>
      <c r="T28" s="40">
        <f t="shared" si="5"/>
        <v>0</v>
      </c>
      <c r="U28" s="41">
        <f t="shared" si="5"/>
        <v>0</v>
      </c>
      <c r="V28" s="42">
        <f t="shared" si="5"/>
        <v>603.9896</v>
      </c>
      <c r="W28" s="40">
        <f t="shared" si="5"/>
        <v>0</v>
      </c>
      <c r="X28" s="41">
        <f t="shared" si="5"/>
        <v>0</v>
      </c>
      <c r="Y28" s="42">
        <f t="shared" si="5"/>
        <v>5727</v>
      </c>
      <c r="Z28" s="40">
        <f t="shared" si="3"/>
        <v>7191</v>
      </c>
      <c r="AA28" s="41">
        <f t="shared" si="3"/>
        <v>331219.77299999999</v>
      </c>
      <c r="AB28" s="42">
        <f t="shared" si="3"/>
        <v>934047.93287000002</v>
      </c>
      <c r="AC28" s="51">
        <f t="shared" si="4"/>
        <v>7.1909999999999998</v>
      </c>
      <c r="AD28" s="52">
        <f t="shared" si="4"/>
        <v>331.21977299999998</v>
      </c>
      <c r="AE28" s="53">
        <f t="shared" si="4"/>
        <v>934.04793287000007</v>
      </c>
    </row>
    <row r="29" spans="1:31" x14ac:dyDescent="0.3">
      <c r="A29" s="11" t="s">
        <v>174</v>
      </c>
      <c r="B29" s="8">
        <v>0</v>
      </c>
      <c r="C29" s="9">
        <v>316813.96999999997</v>
      </c>
      <c r="D29" s="10">
        <v>321010.02987999999</v>
      </c>
      <c r="E29" s="8">
        <v>0</v>
      </c>
      <c r="F29" s="9">
        <v>0</v>
      </c>
      <c r="G29" s="10">
        <v>0</v>
      </c>
      <c r="H29" s="8">
        <v>0</v>
      </c>
      <c r="I29" s="9">
        <v>0</v>
      </c>
      <c r="J29" s="10">
        <v>56.1</v>
      </c>
      <c r="K29" s="8">
        <v>0</v>
      </c>
      <c r="L29" s="9">
        <v>0</v>
      </c>
      <c r="M29" s="10">
        <v>0</v>
      </c>
      <c r="N29" s="8">
        <v>0</v>
      </c>
      <c r="O29" s="9">
        <v>0</v>
      </c>
      <c r="P29" s="10">
        <v>5300</v>
      </c>
      <c r="Q29" s="8">
        <v>0</v>
      </c>
      <c r="R29" s="9">
        <v>0</v>
      </c>
      <c r="S29" s="10">
        <v>200</v>
      </c>
      <c r="T29" s="8">
        <v>0</v>
      </c>
      <c r="U29" s="9">
        <v>0</v>
      </c>
      <c r="V29" s="10">
        <v>33.44</v>
      </c>
      <c r="W29" s="8">
        <v>0</v>
      </c>
      <c r="X29" s="9">
        <v>0</v>
      </c>
      <c r="Y29" s="10">
        <v>0</v>
      </c>
      <c r="Z29" s="8">
        <f t="shared" si="3"/>
        <v>0</v>
      </c>
      <c r="AA29" s="9">
        <f t="shared" si="3"/>
        <v>316813.96999999997</v>
      </c>
      <c r="AB29" s="10">
        <f t="shared" si="3"/>
        <v>326599.56987999997</v>
      </c>
      <c r="AC29" s="13">
        <f t="shared" si="4"/>
        <v>0</v>
      </c>
      <c r="AD29" s="14">
        <f t="shared" si="4"/>
        <v>316.81396999999998</v>
      </c>
      <c r="AE29" s="15">
        <f t="shared" si="4"/>
        <v>326.59956987999999</v>
      </c>
    </row>
    <row r="30" spans="1:31" x14ac:dyDescent="0.3">
      <c r="A30" s="39" t="s">
        <v>175</v>
      </c>
      <c r="B30" s="43">
        <v>0</v>
      </c>
      <c r="C30" s="36">
        <v>0</v>
      </c>
      <c r="D30" s="44">
        <v>195356.79999999999</v>
      </c>
      <c r="E30" s="43">
        <v>0</v>
      </c>
      <c r="F30" s="36">
        <v>0</v>
      </c>
      <c r="G30" s="44">
        <v>0</v>
      </c>
      <c r="H30" s="43">
        <v>0</v>
      </c>
      <c r="I30" s="36">
        <v>0</v>
      </c>
      <c r="J30" s="44">
        <v>0</v>
      </c>
      <c r="K30" s="43">
        <v>0</v>
      </c>
      <c r="L30" s="36">
        <v>0</v>
      </c>
      <c r="M30" s="44">
        <v>0</v>
      </c>
      <c r="N30" s="43">
        <v>0</v>
      </c>
      <c r="O30" s="36">
        <v>0</v>
      </c>
      <c r="P30" s="44">
        <v>134788</v>
      </c>
      <c r="Q30" s="43">
        <v>0</v>
      </c>
      <c r="R30" s="36">
        <v>0</v>
      </c>
      <c r="S30" s="44">
        <v>5195.5695599999999</v>
      </c>
      <c r="T30" s="43">
        <v>0</v>
      </c>
      <c r="U30" s="36">
        <v>0</v>
      </c>
      <c r="V30" s="44">
        <v>328.06959999999998</v>
      </c>
      <c r="W30" s="43">
        <v>0</v>
      </c>
      <c r="X30" s="36">
        <v>0</v>
      </c>
      <c r="Y30" s="44">
        <v>0</v>
      </c>
      <c r="Z30" s="43">
        <f t="shared" si="3"/>
        <v>0</v>
      </c>
      <c r="AA30" s="36">
        <f t="shared" si="3"/>
        <v>0</v>
      </c>
      <c r="AB30" s="44">
        <f t="shared" si="3"/>
        <v>335668.43915999995</v>
      </c>
      <c r="AC30" s="54">
        <f t="shared" si="4"/>
        <v>0</v>
      </c>
      <c r="AD30" s="55">
        <f t="shared" si="4"/>
        <v>0</v>
      </c>
      <c r="AE30" s="56">
        <f t="shared" si="4"/>
        <v>335.66843915999993</v>
      </c>
    </row>
    <row r="31" spans="1:31" x14ac:dyDescent="0.3">
      <c r="A31" s="11" t="s">
        <v>176</v>
      </c>
      <c r="B31" s="8">
        <v>0</v>
      </c>
      <c r="C31" s="9">
        <v>70</v>
      </c>
      <c r="D31" s="10">
        <v>18195</v>
      </c>
      <c r="E31" s="8">
        <v>0</v>
      </c>
      <c r="F31" s="9">
        <v>0</v>
      </c>
      <c r="G31" s="10">
        <v>0.6</v>
      </c>
      <c r="H31" s="8">
        <v>0</v>
      </c>
      <c r="I31" s="9">
        <v>5930</v>
      </c>
      <c r="J31" s="10">
        <v>206217.60000000001</v>
      </c>
      <c r="K31" s="8">
        <v>0</v>
      </c>
      <c r="L31" s="9">
        <v>0</v>
      </c>
      <c r="M31" s="10">
        <v>0</v>
      </c>
      <c r="N31" s="8">
        <v>0</v>
      </c>
      <c r="O31" s="9">
        <v>0</v>
      </c>
      <c r="P31" s="10">
        <v>8616</v>
      </c>
      <c r="Q31" s="8">
        <v>0</v>
      </c>
      <c r="R31" s="9">
        <v>0</v>
      </c>
      <c r="S31" s="10">
        <v>5286.7738300000001</v>
      </c>
      <c r="T31" s="8">
        <v>0</v>
      </c>
      <c r="U31" s="9">
        <v>0</v>
      </c>
      <c r="V31" s="10">
        <v>59.43</v>
      </c>
      <c r="W31" s="8">
        <v>0</v>
      </c>
      <c r="X31" s="9">
        <v>0</v>
      </c>
      <c r="Y31" s="10">
        <v>5727</v>
      </c>
      <c r="Z31" s="8">
        <f t="shared" si="3"/>
        <v>0</v>
      </c>
      <c r="AA31" s="9">
        <f t="shared" si="3"/>
        <v>6000</v>
      </c>
      <c r="AB31" s="10">
        <f t="shared" si="3"/>
        <v>244102.40383</v>
      </c>
      <c r="AC31" s="13">
        <f t="shared" si="4"/>
        <v>0</v>
      </c>
      <c r="AD31" s="14">
        <f t="shared" si="4"/>
        <v>6</v>
      </c>
      <c r="AE31" s="15">
        <f t="shared" si="4"/>
        <v>244.10240382999999</v>
      </c>
    </row>
    <row r="32" spans="1:31" x14ac:dyDescent="0.3">
      <c r="A32" s="39" t="s">
        <v>288</v>
      </c>
      <c r="B32" s="43">
        <v>0</v>
      </c>
      <c r="C32" s="36">
        <v>0</v>
      </c>
      <c r="D32" s="44">
        <v>1</v>
      </c>
      <c r="E32" s="43">
        <v>0</v>
      </c>
      <c r="F32" s="36">
        <v>0</v>
      </c>
      <c r="G32" s="44">
        <v>0</v>
      </c>
      <c r="H32" s="43">
        <v>0</v>
      </c>
      <c r="I32" s="36">
        <v>0</v>
      </c>
      <c r="J32" s="44">
        <v>0</v>
      </c>
      <c r="K32" s="43">
        <v>0</v>
      </c>
      <c r="L32" s="36">
        <v>0</v>
      </c>
      <c r="M32" s="44">
        <v>0</v>
      </c>
      <c r="N32" s="43">
        <v>0</v>
      </c>
      <c r="O32" s="36">
        <v>0</v>
      </c>
      <c r="P32" s="44">
        <v>0</v>
      </c>
      <c r="Q32" s="43">
        <v>0</v>
      </c>
      <c r="R32" s="36">
        <v>0</v>
      </c>
      <c r="S32" s="44">
        <v>0</v>
      </c>
      <c r="T32" s="43">
        <v>0</v>
      </c>
      <c r="U32" s="36">
        <v>0</v>
      </c>
      <c r="V32" s="44">
        <v>0</v>
      </c>
      <c r="W32" s="43">
        <v>0</v>
      </c>
      <c r="X32" s="36">
        <v>0</v>
      </c>
      <c r="Y32" s="44">
        <v>0</v>
      </c>
      <c r="Z32" s="43">
        <f t="shared" si="3"/>
        <v>0</v>
      </c>
      <c r="AA32" s="36">
        <f t="shared" si="3"/>
        <v>0</v>
      </c>
      <c r="AB32" s="44">
        <f t="shared" si="3"/>
        <v>1</v>
      </c>
      <c r="AC32" s="54">
        <f t="shared" si="4"/>
        <v>0</v>
      </c>
      <c r="AD32" s="55">
        <f t="shared" si="4"/>
        <v>0</v>
      </c>
      <c r="AE32" s="56">
        <f t="shared" si="4"/>
        <v>1E-3</v>
      </c>
    </row>
    <row r="33" spans="1:31" x14ac:dyDescent="0.3">
      <c r="A33" s="11" t="s">
        <v>178</v>
      </c>
      <c r="B33" s="8">
        <v>0</v>
      </c>
      <c r="C33" s="9">
        <v>0</v>
      </c>
      <c r="D33" s="10">
        <v>0</v>
      </c>
      <c r="E33" s="8">
        <v>0</v>
      </c>
      <c r="F33" s="9">
        <v>0</v>
      </c>
      <c r="G33" s="10">
        <v>0</v>
      </c>
      <c r="H33" s="8">
        <v>0</v>
      </c>
      <c r="I33" s="9">
        <v>0</v>
      </c>
      <c r="J33" s="10">
        <v>0</v>
      </c>
      <c r="K33" s="8">
        <v>0</v>
      </c>
      <c r="L33" s="9">
        <v>0</v>
      </c>
      <c r="M33" s="10">
        <v>0</v>
      </c>
      <c r="N33" s="8">
        <v>7191</v>
      </c>
      <c r="O33" s="9">
        <v>8250</v>
      </c>
      <c r="P33" s="10">
        <v>0</v>
      </c>
      <c r="Q33" s="8">
        <v>0</v>
      </c>
      <c r="R33" s="9">
        <v>0</v>
      </c>
      <c r="S33" s="10">
        <v>0</v>
      </c>
      <c r="T33" s="8">
        <v>0</v>
      </c>
      <c r="U33" s="9">
        <v>0</v>
      </c>
      <c r="V33" s="10">
        <v>0</v>
      </c>
      <c r="W33" s="8">
        <v>0</v>
      </c>
      <c r="X33" s="9">
        <v>0</v>
      </c>
      <c r="Y33" s="10">
        <v>0</v>
      </c>
      <c r="Z33" s="8">
        <f t="shared" si="3"/>
        <v>7191</v>
      </c>
      <c r="AA33" s="9">
        <f t="shared" si="3"/>
        <v>8250</v>
      </c>
      <c r="AB33" s="10">
        <f t="shared" si="3"/>
        <v>0</v>
      </c>
      <c r="AC33" s="13">
        <f t="shared" si="4"/>
        <v>7.1909999999999998</v>
      </c>
      <c r="AD33" s="14">
        <f t="shared" si="4"/>
        <v>8.25</v>
      </c>
      <c r="AE33" s="15">
        <f t="shared" si="4"/>
        <v>0</v>
      </c>
    </row>
    <row r="34" spans="1:31" x14ac:dyDescent="0.3">
      <c r="A34" s="39" t="s">
        <v>287</v>
      </c>
      <c r="B34" s="43">
        <v>0</v>
      </c>
      <c r="C34" s="36">
        <v>0</v>
      </c>
      <c r="D34" s="44">
        <v>3421</v>
      </c>
      <c r="E34" s="43">
        <v>0</v>
      </c>
      <c r="F34" s="36">
        <v>0</v>
      </c>
      <c r="G34" s="44">
        <v>0</v>
      </c>
      <c r="H34" s="43">
        <v>0</v>
      </c>
      <c r="I34" s="36">
        <v>0</v>
      </c>
      <c r="J34" s="44">
        <v>37.299999999999997</v>
      </c>
      <c r="K34" s="43">
        <v>0</v>
      </c>
      <c r="L34" s="36">
        <v>0</v>
      </c>
      <c r="M34" s="44">
        <v>0</v>
      </c>
      <c r="N34" s="43">
        <v>0</v>
      </c>
      <c r="O34" s="36">
        <v>0</v>
      </c>
      <c r="P34" s="44">
        <v>3389</v>
      </c>
      <c r="Q34" s="43">
        <v>0</v>
      </c>
      <c r="R34" s="36">
        <v>155.803</v>
      </c>
      <c r="S34" s="44">
        <v>3205</v>
      </c>
      <c r="T34" s="43">
        <v>0</v>
      </c>
      <c r="U34" s="36">
        <v>0</v>
      </c>
      <c r="V34" s="44">
        <v>0</v>
      </c>
      <c r="W34" s="43">
        <v>0</v>
      </c>
      <c r="X34" s="36">
        <v>0</v>
      </c>
      <c r="Y34" s="44">
        <v>0</v>
      </c>
      <c r="Z34" s="43">
        <f t="shared" si="3"/>
        <v>0</v>
      </c>
      <c r="AA34" s="36">
        <f t="shared" si="3"/>
        <v>155.803</v>
      </c>
      <c r="AB34" s="44">
        <f t="shared" si="3"/>
        <v>10052.299999999999</v>
      </c>
      <c r="AC34" s="54">
        <f t="shared" si="4"/>
        <v>0</v>
      </c>
      <c r="AD34" s="55">
        <f t="shared" si="4"/>
        <v>0.155803</v>
      </c>
      <c r="AE34" s="56">
        <f t="shared" si="4"/>
        <v>10.052299999999999</v>
      </c>
    </row>
    <row r="35" spans="1:31" x14ac:dyDescent="0.3">
      <c r="A35" s="11" t="s">
        <v>289</v>
      </c>
      <c r="B35" s="8">
        <v>0</v>
      </c>
      <c r="C35" s="9">
        <v>0</v>
      </c>
      <c r="D35" s="10">
        <v>14789.27</v>
      </c>
      <c r="E35" s="8">
        <v>0</v>
      </c>
      <c r="F35" s="9">
        <v>0</v>
      </c>
      <c r="G35" s="10">
        <v>48.8</v>
      </c>
      <c r="H35" s="8">
        <v>0</v>
      </c>
      <c r="I35" s="9">
        <v>0</v>
      </c>
      <c r="J35" s="10">
        <v>2203.1</v>
      </c>
      <c r="K35" s="8">
        <v>0</v>
      </c>
      <c r="L35" s="9">
        <v>0</v>
      </c>
      <c r="M35" s="10">
        <v>0</v>
      </c>
      <c r="N35" s="8">
        <v>0</v>
      </c>
      <c r="O35" s="9">
        <v>0</v>
      </c>
      <c r="P35" s="10">
        <v>0</v>
      </c>
      <c r="Q35" s="8">
        <v>0</v>
      </c>
      <c r="R35" s="9">
        <v>0</v>
      </c>
      <c r="S35" s="10">
        <v>400</v>
      </c>
      <c r="T35" s="8">
        <v>0</v>
      </c>
      <c r="U35" s="9">
        <v>0</v>
      </c>
      <c r="V35" s="10">
        <v>183.05</v>
      </c>
      <c r="W35" s="8">
        <v>0</v>
      </c>
      <c r="X35" s="9">
        <v>0</v>
      </c>
      <c r="Y35" s="10">
        <v>0</v>
      </c>
      <c r="Z35" s="8">
        <f t="shared" si="3"/>
        <v>0</v>
      </c>
      <c r="AA35" s="9">
        <f t="shared" si="3"/>
        <v>0</v>
      </c>
      <c r="AB35" s="10">
        <f t="shared" si="3"/>
        <v>17624.22</v>
      </c>
      <c r="AC35" s="13">
        <f t="shared" si="4"/>
        <v>0</v>
      </c>
      <c r="AD35" s="14">
        <f t="shared" si="4"/>
        <v>0</v>
      </c>
      <c r="AE35" s="15">
        <f t="shared" si="4"/>
        <v>17.624220000000001</v>
      </c>
    </row>
    <row r="36" spans="1:31" x14ac:dyDescent="0.3">
      <c r="A36" s="38" t="s">
        <v>52</v>
      </c>
      <c r="B36" s="40">
        <f>SUM(B37:B43)</f>
        <v>0</v>
      </c>
      <c r="C36" s="41">
        <f t="shared" ref="C36:Y36" si="6">SUM(C37:C43)</f>
        <v>0</v>
      </c>
      <c r="D36" s="42">
        <f t="shared" si="6"/>
        <v>0</v>
      </c>
      <c r="E36" s="40">
        <f t="shared" si="6"/>
        <v>0</v>
      </c>
      <c r="F36" s="41">
        <f t="shared" si="6"/>
        <v>0</v>
      </c>
      <c r="G36" s="42">
        <f t="shared" si="6"/>
        <v>30.02</v>
      </c>
      <c r="H36" s="40">
        <f t="shared" si="6"/>
        <v>0</v>
      </c>
      <c r="I36" s="41">
        <f t="shared" si="6"/>
        <v>0</v>
      </c>
      <c r="J36" s="42">
        <f t="shared" si="6"/>
        <v>0</v>
      </c>
      <c r="K36" s="40">
        <f t="shared" si="6"/>
        <v>0</v>
      </c>
      <c r="L36" s="41">
        <f t="shared" si="6"/>
        <v>1454.37</v>
      </c>
      <c r="M36" s="42">
        <f t="shared" si="6"/>
        <v>34.702999999999996</v>
      </c>
      <c r="N36" s="40">
        <f t="shared" si="6"/>
        <v>0</v>
      </c>
      <c r="O36" s="41">
        <f t="shared" si="6"/>
        <v>7400</v>
      </c>
      <c r="P36" s="42">
        <f t="shared" si="6"/>
        <v>9810</v>
      </c>
      <c r="Q36" s="40">
        <f t="shared" si="6"/>
        <v>0</v>
      </c>
      <c r="R36" s="41">
        <f t="shared" si="6"/>
        <v>163052.05514000001</v>
      </c>
      <c r="S36" s="42">
        <f t="shared" si="6"/>
        <v>5072.3115199999993</v>
      </c>
      <c r="T36" s="40">
        <f t="shared" si="6"/>
        <v>0</v>
      </c>
      <c r="U36" s="41">
        <f t="shared" si="6"/>
        <v>32.08</v>
      </c>
      <c r="V36" s="42">
        <f t="shared" si="6"/>
        <v>62.17</v>
      </c>
      <c r="W36" s="40">
        <f t="shared" si="6"/>
        <v>0</v>
      </c>
      <c r="X36" s="41">
        <f t="shared" si="6"/>
        <v>0</v>
      </c>
      <c r="Y36" s="42">
        <f t="shared" si="6"/>
        <v>0</v>
      </c>
      <c r="Z36" s="40">
        <f t="shared" si="3"/>
        <v>0</v>
      </c>
      <c r="AA36" s="41">
        <f t="shared" si="3"/>
        <v>171938.50513999999</v>
      </c>
      <c r="AB36" s="42">
        <f t="shared" si="3"/>
        <v>15009.204519999999</v>
      </c>
      <c r="AC36" s="51">
        <f t="shared" si="4"/>
        <v>0</v>
      </c>
      <c r="AD36" s="52">
        <f t="shared" si="4"/>
        <v>171.93850513999999</v>
      </c>
      <c r="AE36" s="53">
        <f t="shared" si="4"/>
        <v>15.009204519999999</v>
      </c>
    </row>
    <row r="37" spans="1:31" x14ac:dyDescent="0.3">
      <c r="A37" s="11" t="s">
        <v>180</v>
      </c>
      <c r="B37" s="3">
        <v>0</v>
      </c>
      <c r="C37" s="1">
        <v>0</v>
      </c>
      <c r="D37" s="4">
        <v>0</v>
      </c>
      <c r="E37" s="3">
        <v>0</v>
      </c>
      <c r="F37" s="1">
        <v>0</v>
      </c>
      <c r="G37" s="4">
        <v>0</v>
      </c>
      <c r="H37" s="3">
        <v>0</v>
      </c>
      <c r="I37" s="1">
        <v>0</v>
      </c>
      <c r="J37" s="4">
        <v>0</v>
      </c>
      <c r="K37" s="3">
        <v>0</v>
      </c>
      <c r="L37" s="1">
        <v>0</v>
      </c>
      <c r="M37" s="4">
        <v>26.47</v>
      </c>
      <c r="N37" s="3">
        <v>0</v>
      </c>
      <c r="O37" s="1">
        <v>2271</v>
      </c>
      <c r="P37" s="4">
        <v>0</v>
      </c>
      <c r="Q37" s="3">
        <v>0</v>
      </c>
      <c r="R37" s="1">
        <v>0</v>
      </c>
      <c r="S37" s="4">
        <v>0</v>
      </c>
      <c r="T37" s="3">
        <v>0</v>
      </c>
      <c r="U37" s="1">
        <v>0</v>
      </c>
      <c r="V37" s="4">
        <v>0</v>
      </c>
      <c r="W37" s="3">
        <v>0</v>
      </c>
      <c r="X37" s="1">
        <v>0</v>
      </c>
      <c r="Y37" s="4">
        <v>0</v>
      </c>
      <c r="Z37" s="3">
        <f t="shared" si="3"/>
        <v>0</v>
      </c>
      <c r="AA37" s="1">
        <f t="shared" si="3"/>
        <v>2271</v>
      </c>
      <c r="AB37" s="4">
        <f t="shared" si="3"/>
        <v>26.47</v>
      </c>
      <c r="AC37" s="13">
        <f t="shared" si="4"/>
        <v>0</v>
      </c>
      <c r="AD37" s="14">
        <f t="shared" si="4"/>
        <v>2.2709999999999999</v>
      </c>
      <c r="AE37" s="15">
        <f t="shared" si="4"/>
        <v>2.647E-2</v>
      </c>
    </row>
    <row r="38" spans="1:31" x14ac:dyDescent="0.3">
      <c r="A38" s="39" t="s">
        <v>181</v>
      </c>
      <c r="B38" s="43">
        <v>0</v>
      </c>
      <c r="C38" s="36">
        <v>0</v>
      </c>
      <c r="D38" s="44">
        <v>0</v>
      </c>
      <c r="E38" s="43">
        <v>0</v>
      </c>
      <c r="F38" s="36">
        <v>0</v>
      </c>
      <c r="G38" s="44">
        <v>0</v>
      </c>
      <c r="H38" s="43">
        <v>0</v>
      </c>
      <c r="I38" s="36">
        <v>0</v>
      </c>
      <c r="J38" s="44">
        <v>0</v>
      </c>
      <c r="K38" s="43">
        <v>0</v>
      </c>
      <c r="L38" s="36">
        <v>0</v>
      </c>
      <c r="M38" s="44">
        <v>0</v>
      </c>
      <c r="N38" s="43">
        <v>0</v>
      </c>
      <c r="O38" s="36">
        <v>3543</v>
      </c>
      <c r="P38" s="44">
        <v>0</v>
      </c>
      <c r="Q38" s="43">
        <v>0</v>
      </c>
      <c r="R38" s="36">
        <v>0</v>
      </c>
      <c r="S38" s="44">
        <v>0</v>
      </c>
      <c r="T38" s="43">
        <v>0</v>
      </c>
      <c r="U38" s="36">
        <v>0</v>
      </c>
      <c r="V38" s="44">
        <v>0.59</v>
      </c>
      <c r="W38" s="43">
        <v>0</v>
      </c>
      <c r="X38" s="36">
        <v>0</v>
      </c>
      <c r="Y38" s="44">
        <v>0</v>
      </c>
      <c r="Z38" s="43">
        <f t="shared" si="3"/>
        <v>0</v>
      </c>
      <c r="AA38" s="36">
        <f t="shared" si="3"/>
        <v>3543</v>
      </c>
      <c r="AB38" s="44">
        <f t="shared" si="3"/>
        <v>0.59</v>
      </c>
      <c r="AC38" s="54">
        <f t="shared" si="4"/>
        <v>0</v>
      </c>
      <c r="AD38" s="55">
        <f t="shared" si="4"/>
        <v>3.5430000000000001</v>
      </c>
      <c r="AE38" s="56">
        <f t="shared" si="4"/>
        <v>5.8999999999999992E-4</v>
      </c>
    </row>
    <row r="39" spans="1:31" x14ac:dyDescent="0.3">
      <c r="A39" s="11" t="s">
        <v>182</v>
      </c>
      <c r="B39" s="3">
        <v>0</v>
      </c>
      <c r="C39" s="1">
        <v>0</v>
      </c>
      <c r="D39" s="4">
        <v>0</v>
      </c>
      <c r="E39" s="3">
        <v>0</v>
      </c>
      <c r="F39" s="1">
        <v>0</v>
      </c>
      <c r="G39" s="4">
        <v>30.02</v>
      </c>
      <c r="H39" s="3">
        <v>0</v>
      </c>
      <c r="I39" s="1">
        <v>0</v>
      </c>
      <c r="J39" s="4">
        <v>0</v>
      </c>
      <c r="K39" s="3">
        <v>0</v>
      </c>
      <c r="L39" s="1">
        <v>0</v>
      </c>
      <c r="M39" s="4">
        <v>0</v>
      </c>
      <c r="N39" s="3">
        <v>0</v>
      </c>
      <c r="O39" s="1">
        <v>1586</v>
      </c>
      <c r="P39" s="4">
        <v>0</v>
      </c>
      <c r="Q39" s="3">
        <v>0</v>
      </c>
      <c r="R39" s="1">
        <v>0</v>
      </c>
      <c r="S39" s="4">
        <v>50.900350000000003</v>
      </c>
      <c r="T39" s="3">
        <v>0</v>
      </c>
      <c r="U39" s="1">
        <v>0</v>
      </c>
      <c r="V39" s="4">
        <v>0</v>
      </c>
      <c r="W39" s="3">
        <v>0</v>
      </c>
      <c r="X39" s="1">
        <v>0</v>
      </c>
      <c r="Y39" s="4">
        <v>0</v>
      </c>
      <c r="Z39" s="3">
        <f t="shared" si="3"/>
        <v>0</v>
      </c>
      <c r="AA39" s="1">
        <f t="shared" si="3"/>
        <v>1586</v>
      </c>
      <c r="AB39" s="4">
        <f t="shared" si="3"/>
        <v>80.920349999999999</v>
      </c>
      <c r="AC39" s="13">
        <f t="shared" si="4"/>
        <v>0</v>
      </c>
      <c r="AD39" s="14">
        <f t="shared" si="4"/>
        <v>1.5860000000000001</v>
      </c>
      <c r="AE39" s="15">
        <f t="shared" si="4"/>
        <v>8.0920350000000002E-2</v>
      </c>
    </row>
    <row r="40" spans="1:31" x14ac:dyDescent="0.3">
      <c r="A40" s="39" t="s">
        <v>183</v>
      </c>
      <c r="B40" s="43">
        <v>0</v>
      </c>
      <c r="C40" s="36">
        <v>0</v>
      </c>
      <c r="D40" s="44">
        <v>0</v>
      </c>
      <c r="E40" s="43">
        <v>0</v>
      </c>
      <c r="F40" s="36">
        <v>0</v>
      </c>
      <c r="G40" s="44">
        <v>0</v>
      </c>
      <c r="H40" s="43">
        <v>0</v>
      </c>
      <c r="I40" s="36">
        <v>0</v>
      </c>
      <c r="J40" s="44">
        <v>0</v>
      </c>
      <c r="K40" s="43">
        <v>0</v>
      </c>
      <c r="L40" s="36">
        <v>1454.37</v>
      </c>
      <c r="M40" s="44">
        <v>8.0489999999999995</v>
      </c>
      <c r="N40" s="43">
        <v>0</v>
      </c>
      <c r="O40" s="36">
        <v>0</v>
      </c>
      <c r="P40" s="44">
        <v>904</v>
      </c>
      <c r="Q40" s="43">
        <v>0</v>
      </c>
      <c r="R40" s="36">
        <v>42347.300940000001</v>
      </c>
      <c r="S40" s="44">
        <v>5021.4111699999994</v>
      </c>
      <c r="T40" s="43">
        <v>0</v>
      </c>
      <c r="U40" s="36">
        <v>32.08</v>
      </c>
      <c r="V40" s="44">
        <v>61.58</v>
      </c>
      <c r="W40" s="43">
        <v>0</v>
      </c>
      <c r="X40" s="36">
        <v>0</v>
      </c>
      <c r="Y40" s="44">
        <v>0</v>
      </c>
      <c r="Z40" s="43">
        <f t="shared" si="3"/>
        <v>0</v>
      </c>
      <c r="AA40" s="36">
        <f t="shared" si="3"/>
        <v>43833.750940000005</v>
      </c>
      <c r="AB40" s="44">
        <f t="shared" si="3"/>
        <v>5995.0401699999993</v>
      </c>
      <c r="AC40" s="54">
        <f t="shared" si="4"/>
        <v>0</v>
      </c>
      <c r="AD40" s="55">
        <f t="shared" si="4"/>
        <v>43.833750940000009</v>
      </c>
      <c r="AE40" s="56">
        <f t="shared" si="4"/>
        <v>5.9950401699999993</v>
      </c>
    </row>
    <row r="41" spans="1:31" x14ac:dyDescent="0.3">
      <c r="A41" s="11" t="s">
        <v>184</v>
      </c>
      <c r="B41" s="3">
        <v>0</v>
      </c>
      <c r="C41" s="1">
        <v>0</v>
      </c>
      <c r="D41" s="4">
        <v>0</v>
      </c>
      <c r="E41" s="3">
        <v>0</v>
      </c>
      <c r="F41" s="1">
        <v>0</v>
      </c>
      <c r="G41" s="4">
        <v>0</v>
      </c>
      <c r="H41" s="3">
        <v>0</v>
      </c>
      <c r="I41" s="1">
        <v>0</v>
      </c>
      <c r="J41" s="4">
        <v>0</v>
      </c>
      <c r="K41" s="3">
        <v>0</v>
      </c>
      <c r="L41" s="1">
        <v>0</v>
      </c>
      <c r="M41" s="4">
        <v>0.184</v>
      </c>
      <c r="N41" s="3">
        <v>0</v>
      </c>
      <c r="O41" s="1">
        <v>0</v>
      </c>
      <c r="P41" s="4">
        <v>0</v>
      </c>
      <c r="Q41" s="3">
        <v>0</v>
      </c>
      <c r="R41" s="1">
        <v>24323.762200000001</v>
      </c>
      <c r="S41" s="4">
        <v>0</v>
      </c>
      <c r="T41" s="3">
        <v>0</v>
      </c>
      <c r="U41" s="1">
        <v>0</v>
      </c>
      <c r="V41" s="4">
        <v>0</v>
      </c>
      <c r="W41" s="3">
        <v>0</v>
      </c>
      <c r="X41" s="1">
        <v>0</v>
      </c>
      <c r="Y41" s="4">
        <v>0</v>
      </c>
      <c r="Z41" s="3">
        <f t="shared" si="3"/>
        <v>0</v>
      </c>
      <c r="AA41" s="1">
        <f t="shared" si="3"/>
        <v>24323.762200000001</v>
      </c>
      <c r="AB41" s="4">
        <f t="shared" si="3"/>
        <v>0.184</v>
      </c>
      <c r="AC41" s="13">
        <f t="shared" si="4"/>
        <v>0</v>
      </c>
      <c r="AD41" s="14">
        <f t="shared" si="4"/>
        <v>24.323762200000001</v>
      </c>
      <c r="AE41" s="15">
        <f t="shared" si="4"/>
        <v>1.84E-4</v>
      </c>
    </row>
    <row r="42" spans="1:31" x14ac:dyDescent="0.3">
      <c r="A42" s="39" t="s">
        <v>185</v>
      </c>
      <c r="B42" s="43">
        <v>0</v>
      </c>
      <c r="C42" s="36">
        <v>0</v>
      </c>
      <c r="D42" s="44">
        <v>0</v>
      </c>
      <c r="E42" s="43">
        <v>0</v>
      </c>
      <c r="F42" s="36">
        <v>0</v>
      </c>
      <c r="G42" s="44">
        <v>0</v>
      </c>
      <c r="H42" s="43">
        <v>0</v>
      </c>
      <c r="I42" s="36">
        <v>0</v>
      </c>
      <c r="J42" s="44">
        <v>0</v>
      </c>
      <c r="K42" s="43">
        <v>0</v>
      </c>
      <c r="L42" s="36">
        <v>0</v>
      </c>
      <c r="M42" s="44">
        <v>0</v>
      </c>
      <c r="N42" s="43">
        <v>0</v>
      </c>
      <c r="O42" s="36">
        <v>0</v>
      </c>
      <c r="P42" s="44">
        <v>8906</v>
      </c>
      <c r="Q42" s="43">
        <v>0</v>
      </c>
      <c r="R42" s="36">
        <v>0</v>
      </c>
      <c r="S42" s="44">
        <v>0</v>
      </c>
      <c r="T42" s="43">
        <v>0</v>
      </c>
      <c r="U42" s="36">
        <v>0</v>
      </c>
      <c r="V42" s="44">
        <v>0</v>
      </c>
      <c r="W42" s="43">
        <v>0</v>
      </c>
      <c r="X42" s="36">
        <v>0</v>
      </c>
      <c r="Y42" s="44">
        <v>0</v>
      </c>
      <c r="Z42" s="43">
        <f t="shared" si="3"/>
        <v>0</v>
      </c>
      <c r="AA42" s="36">
        <f t="shared" si="3"/>
        <v>0</v>
      </c>
      <c r="AB42" s="44">
        <f t="shared" si="3"/>
        <v>8906</v>
      </c>
      <c r="AC42" s="54">
        <f t="shared" si="4"/>
        <v>0</v>
      </c>
      <c r="AD42" s="55">
        <f t="shared" si="4"/>
        <v>0</v>
      </c>
      <c r="AE42" s="56">
        <f t="shared" si="4"/>
        <v>8.9060000000000006</v>
      </c>
    </row>
    <row r="43" spans="1:31" x14ac:dyDescent="0.3">
      <c r="A43" s="11" t="s">
        <v>186</v>
      </c>
      <c r="B43" s="3">
        <v>0</v>
      </c>
      <c r="C43" s="1">
        <v>0</v>
      </c>
      <c r="D43" s="4">
        <v>0</v>
      </c>
      <c r="E43" s="3">
        <v>0</v>
      </c>
      <c r="F43" s="1">
        <v>0</v>
      </c>
      <c r="G43" s="4">
        <v>0</v>
      </c>
      <c r="H43" s="3">
        <v>0</v>
      </c>
      <c r="I43" s="1">
        <v>0</v>
      </c>
      <c r="J43" s="4">
        <v>0</v>
      </c>
      <c r="K43" s="3">
        <v>0</v>
      </c>
      <c r="L43" s="1">
        <v>0</v>
      </c>
      <c r="M43" s="4">
        <v>0</v>
      </c>
      <c r="N43" s="3">
        <v>0</v>
      </c>
      <c r="O43" s="1">
        <v>0</v>
      </c>
      <c r="P43" s="4">
        <v>0</v>
      </c>
      <c r="Q43" s="3">
        <v>0</v>
      </c>
      <c r="R43" s="1">
        <v>96380.991999999998</v>
      </c>
      <c r="S43" s="4">
        <v>0</v>
      </c>
      <c r="T43" s="3">
        <v>0</v>
      </c>
      <c r="U43" s="1">
        <v>0</v>
      </c>
      <c r="V43" s="4">
        <v>0</v>
      </c>
      <c r="W43" s="3">
        <v>0</v>
      </c>
      <c r="X43" s="1">
        <v>0</v>
      </c>
      <c r="Y43" s="4">
        <v>0</v>
      </c>
      <c r="Z43" s="3">
        <f t="shared" si="3"/>
        <v>0</v>
      </c>
      <c r="AA43" s="1">
        <f t="shared" si="3"/>
        <v>96380.991999999998</v>
      </c>
      <c r="AB43" s="4">
        <f t="shared" si="3"/>
        <v>0</v>
      </c>
      <c r="AC43" s="13">
        <f t="shared" si="4"/>
        <v>0</v>
      </c>
      <c r="AD43" s="14">
        <f t="shared" si="4"/>
        <v>96.380991999999992</v>
      </c>
      <c r="AE43" s="15">
        <f t="shared" si="4"/>
        <v>0</v>
      </c>
    </row>
    <row r="44" spans="1:31" x14ac:dyDescent="0.3">
      <c r="A44" s="38" t="s">
        <v>59</v>
      </c>
      <c r="B44" s="40">
        <f>SUM(B45:B55)</f>
        <v>0</v>
      </c>
      <c r="C44" s="41">
        <f t="shared" ref="C44:Y44" si="7">SUM(C45:C55)</f>
        <v>3560.4</v>
      </c>
      <c r="D44" s="42">
        <f t="shared" si="7"/>
        <v>853</v>
      </c>
      <c r="E44" s="40">
        <f t="shared" si="7"/>
        <v>0</v>
      </c>
      <c r="F44" s="41">
        <f t="shared" si="7"/>
        <v>0</v>
      </c>
      <c r="G44" s="42">
        <f t="shared" si="7"/>
        <v>7.39</v>
      </c>
      <c r="H44" s="40">
        <f t="shared" si="7"/>
        <v>0</v>
      </c>
      <c r="I44" s="41">
        <f t="shared" si="7"/>
        <v>0</v>
      </c>
      <c r="J44" s="42">
        <f t="shared" si="7"/>
        <v>0</v>
      </c>
      <c r="K44" s="40">
        <f t="shared" si="7"/>
        <v>0</v>
      </c>
      <c r="L44" s="41">
        <f t="shared" si="7"/>
        <v>0</v>
      </c>
      <c r="M44" s="42">
        <f t="shared" si="7"/>
        <v>108.286</v>
      </c>
      <c r="N44" s="40">
        <f t="shared" si="7"/>
        <v>0</v>
      </c>
      <c r="O44" s="41">
        <f t="shared" si="7"/>
        <v>6608</v>
      </c>
      <c r="P44" s="42">
        <f t="shared" si="7"/>
        <v>209683</v>
      </c>
      <c r="Q44" s="40">
        <f t="shared" si="7"/>
        <v>0</v>
      </c>
      <c r="R44" s="41">
        <f t="shared" si="7"/>
        <v>35169.801399999997</v>
      </c>
      <c r="S44" s="42">
        <f t="shared" si="7"/>
        <v>118366.47178000001</v>
      </c>
      <c r="T44" s="40">
        <f t="shared" si="7"/>
        <v>0</v>
      </c>
      <c r="U44" s="41">
        <f t="shared" si="7"/>
        <v>0</v>
      </c>
      <c r="V44" s="42">
        <f t="shared" si="7"/>
        <v>81767.183000000005</v>
      </c>
      <c r="W44" s="40">
        <f t="shared" si="7"/>
        <v>0</v>
      </c>
      <c r="X44" s="41">
        <f t="shared" si="7"/>
        <v>15174</v>
      </c>
      <c r="Y44" s="42">
        <f t="shared" si="7"/>
        <v>0</v>
      </c>
      <c r="Z44" s="40">
        <f t="shared" si="3"/>
        <v>0</v>
      </c>
      <c r="AA44" s="41">
        <f t="shared" si="3"/>
        <v>60512.201399999998</v>
      </c>
      <c r="AB44" s="42">
        <f t="shared" si="3"/>
        <v>410785.33078000002</v>
      </c>
      <c r="AC44" s="51">
        <f t="shared" si="4"/>
        <v>0</v>
      </c>
      <c r="AD44" s="52">
        <f t="shared" si="4"/>
        <v>60.512201399999995</v>
      </c>
      <c r="AE44" s="53">
        <f t="shared" si="4"/>
        <v>410.78533078000004</v>
      </c>
    </row>
    <row r="45" spans="1:31" x14ac:dyDescent="0.3">
      <c r="A45" s="11" t="s">
        <v>315</v>
      </c>
      <c r="B45" s="8"/>
      <c r="C45" s="9"/>
      <c r="D45" s="10"/>
      <c r="E45" s="8"/>
      <c r="F45" s="9"/>
      <c r="G45" s="10"/>
      <c r="H45" s="8"/>
      <c r="I45" s="9"/>
      <c r="J45" s="10"/>
      <c r="K45" s="8"/>
      <c r="L45" s="9"/>
      <c r="M45" s="10"/>
      <c r="N45" s="8"/>
      <c r="O45" s="9"/>
      <c r="P45" s="10"/>
      <c r="Q45" s="8"/>
      <c r="R45" s="9"/>
      <c r="S45" s="10"/>
      <c r="T45" s="8"/>
      <c r="U45" s="9"/>
      <c r="V45" s="10"/>
      <c r="W45" s="8"/>
      <c r="X45" s="9"/>
      <c r="Y45" s="10"/>
      <c r="Z45" s="8">
        <f t="shared" si="3"/>
        <v>0</v>
      </c>
      <c r="AA45" s="9">
        <f t="shared" si="3"/>
        <v>0</v>
      </c>
      <c r="AB45" s="10">
        <f t="shared" si="3"/>
        <v>0</v>
      </c>
      <c r="AC45" s="13">
        <f t="shared" si="4"/>
        <v>0</v>
      </c>
      <c r="AD45" s="14">
        <f t="shared" si="4"/>
        <v>0</v>
      </c>
      <c r="AE45" s="15">
        <f t="shared" si="4"/>
        <v>0</v>
      </c>
    </row>
    <row r="46" spans="1:31" x14ac:dyDescent="0.3">
      <c r="A46" s="39" t="s">
        <v>188</v>
      </c>
      <c r="B46" s="43">
        <v>0</v>
      </c>
      <c r="C46" s="36">
        <v>0</v>
      </c>
      <c r="D46" s="44">
        <v>0</v>
      </c>
      <c r="E46" s="43">
        <v>0</v>
      </c>
      <c r="F46" s="36">
        <v>0</v>
      </c>
      <c r="G46" s="44">
        <v>0</v>
      </c>
      <c r="H46" s="43">
        <v>0</v>
      </c>
      <c r="I46" s="36">
        <v>0</v>
      </c>
      <c r="J46" s="44">
        <v>0</v>
      </c>
      <c r="K46" s="43">
        <v>0</v>
      </c>
      <c r="L46" s="36">
        <v>0</v>
      </c>
      <c r="M46" s="44">
        <v>0</v>
      </c>
      <c r="N46" s="43">
        <v>0</v>
      </c>
      <c r="O46" s="36">
        <v>0</v>
      </c>
      <c r="P46" s="44">
        <v>0</v>
      </c>
      <c r="Q46" s="43">
        <v>0</v>
      </c>
      <c r="R46" s="36">
        <v>0</v>
      </c>
      <c r="S46" s="44">
        <v>0</v>
      </c>
      <c r="T46" s="43">
        <v>0</v>
      </c>
      <c r="U46" s="36">
        <v>0</v>
      </c>
      <c r="V46" s="44">
        <v>0.26</v>
      </c>
      <c r="W46" s="43">
        <v>0</v>
      </c>
      <c r="X46" s="36">
        <v>15174</v>
      </c>
      <c r="Y46" s="44">
        <v>0</v>
      </c>
      <c r="Z46" s="43">
        <f t="shared" si="3"/>
        <v>0</v>
      </c>
      <c r="AA46" s="36">
        <f t="shared" si="3"/>
        <v>15174</v>
      </c>
      <c r="AB46" s="44">
        <f t="shared" si="3"/>
        <v>0.26</v>
      </c>
      <c r="AC46" s="54">
        <f t="shared" si="4"/>
        <v>0</v>
      </c>
      <c r="AD46" s="55">
        <f t="shared" si="4"/>
        <v>15.173999999999999</v>
      </c>
      <c r="AE46" s="56">
        <f t="shared" si="4"/>
        <v>2.6000000000000003E-4</v>
      </c>
    </row>
    <row r="47" spans="1:31" x14ac:dyDescent="0.3">
      <c r="A47" s="11" t="s">
        <v>189</v>
      </c>
      <c r="B47" s="8">
        <v>0</v>
      </c>
      <c r="C47" s="9">
        <v>0</v>
      </c>
      <c r="D47" s="10">
        <v>0</v>
      </c>
      <c r="E47" s="8">
        <v>0</v>
      </c>
      <c r="F47" s="9">
        <v>0</v>
      </c>
      <c r="G47" s="10">
        <v>0.3</v>
      </c>
      <c r="H47" s="8">
        <v>0</v>
      </c>
      <c r="I47" s="9">
        <v>0</v>
      </c>
      <c r="J47" s="10">
        <v>0</v>
      </c>
      <c r="K47" s="8">
        <v>0</v>
      </c>
      <c r="L47" s="9">
        <v>0</v>
      </c>
      <c r="M47" s="10">
        <v>0</v>
      </c>
      <c r="N47" s="8">
        <v>0</v>
      </c>
      <c r="O47" s="9">
        <v>0</v>
      </c>
      <c r="P47" s="10">
        <v>35</v>
      </c>
      <c r="Q47" s="8">
        <v>0</v>
      </c>
      <c r="R47" s="9">
        <v>0</v>
      </c>
      <c r="S47" s="10">
        <v>0</v>
      </c>
      <c r="T47" s="8">
        <v>0</v>
      </c>
      <c r="U47" s="9">
        <v>0</v>
      </c>
      <c r="V47" s="10">
        <v>5.4740000000000002</v>
      </c>
      <c r="W47" s="8">
        <v>0</v>
      </c>
      <c r="X47" s="9">
        <v>0</v>
      </c>
      <c r="Y47" s="10">
        <v>0</v>
      </c>
      <c r="Z47" s="8">
        <f t="shared" si="3"/>
        <v>0</v>
      </c>
      <c r="AA47" s="9">
        <f t="shared" si="3"/>
        <v>0</v>
      </c>
      <c r="AB47" s="10">
        <f t="shared" si="3"/>
        <v>40.774000000000001</v>
      </c>
      <c r="AC47" s="13">
        <f t="shared" si="4"/>
        <v>0</v>
      </c>
      <c r="AD47" s="14">
        <f t="shared" si="4"/>
        <v>0</v>
      </c>
      <c r="AE47" s="15">
        <f t="shared" si="4"/>
        <v>4.0773999999999998E-2</v>
      </c>
    </row>
    <row r="48" spans="1:31" x14ac:dyDescent="0.3">
      <c r="A48" s="39" t="s">
        <v>191</v>
      </c>
      <c r="B48" s="43">
        <v>0</v>
      </c>
      <c r="C48" s="36">
        <v>0</v>
      </c>
      <c r="D48" s="44">
        <v>0</v>
      </c>
      <c r="E48" s="43">
        <v>0</v>
      </c>
      <c r="F48" s="36">
        <v>0</v>
      </c>
      <c r="G48" s="44">
        <v>0</v>
      </c>
      <c r="H48" s="43">
        <v>0</v>
      </c>
      <c r="I48" s="36">
        <v>0</v>
      </c>
      <c r="J48" s="44">
        <v>0</v>
      </c>
      <c r="K48" s="43">
        <v>0</v>
      </c>
      <c r="L48" s="36">
        <v>0</v>
      </c>
      <c r="M48" s="44">
        <v>0</v>
      </c>
      <c r="N48" s="43">
        <v>0</v>
      </c>
      <c r="O48" s="36">
        <v>0</v>
      </c>
      <c r="P48" s="44">
        <v>2385</v>
      </c>
      <c r="Q48" s="43">
        <v>0</v>
      </c>
      <c r="R48" s="36">
        <v>0</v>
      </c>
      <c r="S48" s="44">
        <v>333.19997999999998</v>
      </c>
      <c r="T48" s="43">
        <v>0</v>
      </c>
      <c r="U48" s="36">
        <v>0</v>
      </c>
      <c r="V48" s="44">
        <v>19.12</v>
      </c>
      <c r="W48" s="43">
        <v>0</v>
      </c>
      <c r="X48" s="36">
        <v>0</v>
      </c>
      <c r="Y48" s="44">
        <v>0</v>
      </c>
      <c r="Z48" s="43">
        <f t="shared" si="3"/>
        <v>0</v>
      </c>
      <c r="AA48" s="36">
        <f t="shared" si="3"/>
        <v>0</v>
      </c>
      <c r="AB48" s="44">
        <f t="shared" si="3"/>
        <v>2737.3199800000002</v>
      </c>
      <c r="AC48" s="54">
        <f t="shared" si="4"/>
        <v>0</v>
      </c>
      <c r="AD48" s="55">
        <f t="shared" si="4"/>
        <v>0</v>
      </c>
      <c r="AE48" s="56">
        <f t="shared" si="4"/>
        <v>2.7373199800000001</v>
      </c>
    </row>
    <row r="49" spans="1:31" x14ac:dyDescent="0.3">
      <c r="A49" s="11" t="s">
        <v>316</v>
      </c>
      <c r="B49" s="8">
        <v>0</v>
      </c>
      <c r="C49" s="9">
        <v>0</v>
      </c>
      <c r="D49" s="10">
        <v>0</v>
      </c>
      <c r="E49" s="8">
        <v>0</v>
      </c>
      <c r="F49" s="9">
        <v>0</v>
      </c>
      <c r="G49" s="10">
        <v>0</v>
      </c>
      <c r="H49" s="8">
        <v>0</v>
      </c>
      <c r="I49" s="9">
        <v>0</v>
      </c>
      <c r="J49" s="10">
        <v>0</v>
      </c>
      <c r="K49" s="8">
        <v>0</v>
      </c>
      <c r="L49" s="9">
        <v>0</v>
      </c>
      <c r="M49" s="10">
        <v>0</v>
      </c>
      <c r="N49" s="8">
        <v>0</v>
      </c>
      <c r="O49" s="9">
        <v>0</v>
      </c>
      <c r="P49" s="10">
        <v>0</v>
      </c>
      <c r="Q49" s="8">
        <v>0</v>
      </c>
      <c r="R49" s="9">
        <v>0</v>
      </c>
      <c r="S49" s="10">
        <v>102.28545</v>
      </c>
      <c r="T49" s="8">
        <v>0</v>
      </c>
      <c r="U49" s="9">
        <v>0</v>
      </c>
      <c r="V49" s="10">
        <v>0</v>
      </c>
      <c r="W49" s="8">
        <v>0</v>
      </c>
      <c r="X49" s="9">
        <v>0</v>
      </c>
      <c r="Y49" s="10">
        <v>0</v>
      </c>
      <c r="Z49" s="8">
        <f t="shared" si="3"/>
        <v>0</v>
      </c>
      <c r="AA49" s="9">
        <f t="shared" si="3"/>
        <v>0</v>
      </c>
      <c r="AB49" s="10">
        <f t="shared" si="3"/>
        <v>102.28545</v>
      </c>
      <c r="AC49" s="13">
        <f t="shared" si="4"/>
        <v>0</v>
      </c>
      <c r="AD49" s="14">
        <f t="shared" si="4"/>
        <v>0</v>
      </c>
      <c r="AE49" s="15">
        <f t="shared" si="4"/>
        <v>0.10228545</v>
      </c>
    </row>
    <row r="50" spans="1:31" x14ac:dyDescent="0.3">
      <c r="A50" s="39" t="s">
        <v>192</v>
      </c>
      <c r="B50" s="43">
        <v>0</v>
      </c>
      <c r="C50" s="36">
        <v>0</v>
      </c>
      <c r="D50" s="44">
        <v>0</v>
      </c>
      <c r="E50" s="43">
        <v>0</v>
      </c>
      <c r="F50" s="36">
        <v>0</v>
      </c>
      <c r="G50" s="44">
        <v>0</v>
      </c>
      <c r="H50" s="43">
        <v>0</v>
      </c>
      <c r="I50" s="36">
        <v>0</v>
      </c>
      <c r="J50" s="44">
        <v>0</v>
      </c>
      <c r="K50" s="43">
        <v>0</v>
      </c>
      <c r="L50" s="36">
        <v>0</v>
      </c>
      <c r="M50" s="44">
        <v>0</v>
      </c>
      <c r="N50" s="43">
        <v>0</v>
      </c>
      <c r="O50" s="36">
        <v>0</v>
      </c>
      <c r="P50" s="44">
        <v>20664</v>
      </c>
      <c r="Q50" s="43">
        <v>0</v>
      </c>
      <c r="R50" s="36">
        <v>0</v>
      </c>
      <c r="S50" s="44">
        <v>0</v>
      </c>
      <c r="T50" s="43">
        <v>0</v>
      </c>
      <c r="U50" s="36">
        <v>0</v>
      </c>
      <c r="V50" s="44">
        <v>0</v>
      </c>
      <c r="W50" s="43">
        <v>0</v>
      </c>
      <c r="X50" s="36">
        <v>0</v>
      </c>
      <c r="Y50" s="44">
        <v>0</v>
      </c>
      <c r="Z50" s="43">
        <f t="shared" si="3"/>
        <v>0</v>
      </c>
      <c r="AA50" s="36">
        <f t="shared" si="3"/>
        <v>0</v>
      </c>
      <c r="AB50" s="44">
        <f t="shared" si="3"/>
        <v>20664</v>
      </c>
      <c r="AC50" s="54">
        <f t="shared" si="4"/>
        <v>0</v>
      </c>
      <c r="AD50" s="55">
        <f t="shared" si="4"/>
        <v>0</v>
      </c>
      <c r="AE50" s="56">
        <f t="shared" si="4"/>
        <v>20.664000000000001</v>
      </c>
    </row>
    <row r="51" spans="1:31" x14ac:dyDescent="0.3">
      <c r="A51" s="11" t="s">
        <v>317</v>
      </c>
      <c r="B51" s="8">
        <v>0</v>
      </c>
      <c r="C51" s="9">
        <v>0</v>
      </c>
      <c r="D51" s="10">
        <v>0</v>
      </c>
      <c r="E51" s="8">
        <v>0</v>
      </c>
      <c r="F51" s="9">
        <v>0</v>
      </c>
      <c r="G51" s="10">
        <v>0</v>
      </c>
      <c r="H51" s="8">
        <v>0</v>
      </c>
      <c r="I51" s="9">
        <v>0</v>
      </c>
      <c r="J51" s="10">
        <v>0</v>
      </c>
      <c r="K51" s="8">
        <v>0</v>
      </c>
      <c r="L51" s="9">
        <v>0</v>
      </c>
      <c r="M51" s="10">
        <v>0</v>
      </c>
      <c r="N51" s="8">
        <v>0</v>
      </c>
      <c r="O51" s="9">
        <v>15</v>
      </c>
      <c r="P51" s="10">
        <v>0</v>
      </c>
      <c r="Q51" s="8">
        <v>0</v>
      </c>
      <c r="R51" s="9">
        <v>0</v>
      </c>
      <c r="S51" s="10">
        <v>0</v>
      </c>
      <c r="T51" s="8">
        <v>0</v>
      </c>
      <c r="U51" s="9">
        <v>0</v>
      </c>
      <c r="V51" s="10">
        <v>0</v>
      </c>
      <c r="W51" s="8">
        <v>0</v>
      </c>
      <c r="X51" s="9">
        <v>0</v>
      </c>
      <c r="Y51" s="10">
        <v>0</v>
      </c>
      <c r="Z51" s="8">
        <f t="shared" si="3"/>
        <v>0</v>
      </c>
      <c r="AA51" s="9">
        <f t="shared" si="3"/>
        <v>15</v>
      </c>
      <c r="AB51" s="10">
        <f t="shared" si="3"/>
        <v>0</v>
      </c>
      <c r="AC51" s="13">
        <f t="shared" si="4"/>
        <v>0</v>
      </c>
      <c r="AD51" s="14">
        <f t="shared" si="4"/>
        <v>1.4999999999999999E-2</v>
      </c>
      <c r="AE51" s="15">
        <f t="shared" si="4"/>
        <v>0</v>
      </c>
    </row>
    <row r="52" spans="1:31" x14ac:dyDescent="0.3">
      <c r="A52" s="39" t="s">
        <v>318</v>
      </c>
      <c r="B52" s="43">
        <v>0</v>
      </c>
      <c r="C52" s="36">
        <v>0</v>
      </c>
      <c r="D52" s="44">
        <v>0</v>
      </c>
      <c r="E52" s="43">
        <v>0</v>
      </c>
      <c r="F52" s="36">
        <v>0</v>
      </c>
      <c r="G52" s="44">
        <v>0</v>
      </c>
      <c r="H52" s="43">
        <v>0</v>
      </c>
      <c r="I52" s="36">
        <v>0</v>
      </c>
      <c r="J52" s="44">
        <v>0</v>
      </c>
      <c r="K52" s="43">
        <v>0</v>
      </c>
      <c r="L52" s="36">
        <v>0</v>
      </c>
      <c r="M52" s="44">
        <v>0</v>
      </c>
      <c r="N52" s="43">
        <v>0</v>
      </c>
      <c r="O52" s="36">
        <v>0</v>
      </c>
      <c r="P52" s="44">
        <v>0</v>
      </c>
      <c r="Q52" s="43">
        <v>0</v>
      </c>
      <c r="R52" s="36">
        <v>0</v>
      </c>
      <c r="S52" s="44">
        <v>15.59196</v>
      </c>
      <c r="T52" s="43">
        <v>0</v>
      </c>
      <c r="U52" s="36">
        <v>0</v>
      </c>
      <c r="V52" s="44">
        <v>0</v>
      </c>
      <c r="W52" s="43">
        <v>0</v>
      </c>
      <c r="X52" s="36">
        <v>0</v>
      </c>
      <c r="Y52" s="44">
        <v>0</v>
      </c>
      <c r="Z52" s="43">
        <f t="shared" si="3"/>
        <v>0</v>
      </c>
      <c r="AA52" s="36">
        <f t="shared" si="3"/>
        <v>0</v>
      </c>
      <c r="AB52" s="44">
        <f t="shared" si="3"/>
        <v>15.59196</v>
      </c>
      <c r="AC52" s="54">
        <f t="shared" si="4"/>
        <v>0</v>
      </c>
      <c r="AD52" s="55">
        <f t="shared" si="4"/>
        <v>0</v>
      </c>
      <c r="AE52" s="56">
        <f t="shared" si="4"/>
        <v>1.559196E-2</v>
      </c>
    </row>
    <row r="53" spans="1:31" x14ac:dyDescent="0.3">
      <c r="A53" s="11" t="s">
        <v>194</v>
      </c>
      <c r="B53" s="8">
        <v>0</v>
      </c>
      <c r="C53" s="9">
        <v>0</v>
      </c>
      <c r="D53" s="10">
        <v>0</v>
      </c>
      <c r="E53" s="8">
        <v>0</v>
      </c>
      <c r="F53" s="9">
        <v>0</v>
      </c>
      <c r="G53" s="10">
        <v>0</v>
      </c>
      <c r="H53" s="8">
        <v>0</v>
      </c>
      <c r="I53" s="9">
        <v>0</v>
      </c>
      <c r="J53" s="10">
        <v>0</v>
      </c>
      <c r="K53" s="8">
        <v>0</v>
      </c>
      <c r="L53" s="9">
        <v>0</v>
      </c>
      <c r="M53" s="10">
        <v>0</v>
      </c>
      <c r="N53" s="8">
        <v>0</v>
      </c>
      <c r="O53" s="9">
        <v>6593</v>
      </c>
      <c r="P53" s="10">
        <v>0</v>
      </c>
      <c r="Q53" s="8">
        <v>0</v>
      </c>
      <c r="R53" s="9">
        <v>6692</v>
      </c>
      <c r="S53" s="10">
        <v>0</v>
      </c>
      <c r="T53" s="8">
        <v>0</v>
      </c>
      <c r="U53" s="9">
        <v>0</v>
      </c>
      <c r="V53" s="10">
        <v>0</v>
      </c>
      <c r="W53" s="8">
        <v>0</v>
      </c>
      <c r="X53" s="9">
        <v>0</v>
      </c>
      <c r="Y53" s="10">
        <v>0</v>
      </c>
      <c r="Z53" s="8">
        <f t="shared" si="3"/>
        <v>0</v>
      </c>
      <c r="AA53" s="9">
        <f t="shared" si="3"/>
        <v>13285</v>
      </c>
      <c r="AB53" s="10">
        <f t="shared" si="3"/>
        <v>0</v>
      </c>
      <c r="AC53" s="13">
        <f t="shared" si="4"/>
        <v>0</v>
      </c>
      <c r="AD53" s="14">
        <f t="shared" si="4"/>
        <v>13.285</v>
      </c>
      <c r="AE53" s="15">
        <f t="shared" si="4"/>
        <v>0</v>
      </c>
    </row>
    <row r="54" spans="1:31" x14ac:dyDescent="0.3">
      <c r="A54" s="39" t="s">
        <v>195</v>
      </c>
      <c r="B54" s="43">
        <v>0</v>
      </c>
      <c r="C54" s="36">
        <v>3560.4</v>
      </c>
      <c r="D54" s="44">
        <v>0</v>
      </c>
      <c r="E54" s="43">
        <v>0</v>
      </c>
      <c r="F54" s="36">
        <v>0</v>
      </c>
      <c r="G54" s="44">
        <v>0</v>
      </c>
      <c r="H54" s="43">
        <v>0</v>
      </c>
      <c r="I54" s="36">
        <v>0</v>
      </c>
      <c r="J54" s="44">
        <v>0</v>
      </c>
      <c r="K54" s="43">
        <v>0</v>
      </c>
      <c r="L54" s="36">
        <v>0</v>
      </c>
      <c r="M54" s="44">
        <v>0</v>
      </c>
      <c r="N54" s="43">
        <v>0</v>
      </c>
      <c r="O54" s="36">
        <v>0</v>
      </c>
      <c r="P54" s="44">
        <v>1030</v>
      </c>
      <c r="Q54" s="43">
        <v>0</v>
      </c>
      <c r="R54" s="36">
        <v>28477.801399999997</v>
      </c>
      <c r="S54" s="44">
        <v>116327.89439</v>
      </c>
      <c r="T54" s="43">
        <v>0</v>
      </c>
      <c r="U54" s="36">
        <v>0</v>
      </c>
      <c r="V54" s="44">
        <v>1997.44</v>
      </c>
      <c r="W54" s="43">
        <v>0</v>
      </c>
      <c r="X54" s="36">
        <v>0</v>
      </c>
      <c r="Y54" s="44">
        <v>0</v>
      </c>
      <c r="Z54" s="43">
        <f t="shared" si="3"/>
        <v>0</v>
      </c>
      <c r="AA54" s="36">
        <f t="shared" si="3"/>
        <v>32038.201399999998</v>
      </c>
      <c r="AB54" s="44">
        <f t="shared" si="3"/>
        <v>119355.33439</v>
      </c>
      <c r="AC54" s="54">
        <f t="shared" si="4"/>
        <v>0</v>
      </c>
      <c r="AD54" s="55">
        <f t="shared" si="4"/>
        <v>32.038201399999998</v>
      </c>
      <c r="AE54" s="56">
        <f t="shared" si="4"/>
        <v>119.35533439000001</v>
      </c>
    </row>
    <row r="55" spans="1:31" x14ac:dyDescent="0.3">
      <c r="A55" s="11" t="s">
        <v>319</v>
      </c>
      <c r="B55" s="8">
        <v>0</v>
      </c>
      <c r="C55" s="9">
        <v>0</v>
      </c>
      <c r="D55" s="10">
        <v>853</v>
      </c>
      <c r="E55" s="8">
        <v>0</v>
      </c>
      <c r="F55" s="9">
        <v>0</v>
      </c>
      <c r="G55" s="10">
        <v>7.09</v>
      </c>
      <c r="H55" s="8">
        <v>0</v>
      </c>
      <c r="I55" s="9">
        <v>0</v>
      </c>
      <c r="J55" s="10">
        <v>0</v>
      </c>
      <c r="K55" s="8">
        <v>0</v>
      </c>
      <c r="L55" s="9">
        <v>0</v>
      </c>
      <c r="M55" s="10">
        <v>108.286</v>
      </c>
      <c r="N55" s="8">
        <v>0</v>
      </c>
      <c r="O55" s="9">
        <v>0</v>
      </c>
      <c r="P55" s="10">
        <v>185569</v>
      </c>
      <c r="Q55" s="8">
        <v>0</v>
      </c>
      <c r="R55" s="9">
        <v>0</v>
      </c>
      <c r="S55" s="10">
        <v>1587.5</v>
      </c>
      <c r="T55" s="8">
        <v>0</v>
      </c>
      <c r="U55" s="9">
        <v>0</v>
      </c>
      <c r="V55" s="10">
        <v>79744.88900000001</v>
      </c>
      <c r="W55" s="8">
        <v>0</v>
      </c>
      <c r="X55" s="9">
        <v>0</v>
      </c>
      <c r="Y55" s="10">
        <v>0</v>
      </c>
      <c r="Z55" s="8">
        <f t="shared" si="3"/>
        <v>0</v>
      </c>
      <c r="AA55" s="9">
        <f t="shared" si="3"/>
        <v>0</v>
      </c>
      <c r="AB55" s="10">
        <f t="shared" si="3"/>
        <v>267869.76500000007</v>
      </c>
      <c r="AC55" s="13">
        <f t="shared" si="4"/>
        <v>0</v>
      </c>
      <c r="AD55" s="14">
        <f t="shared" si="4"/>
        <v>0</v>
      </c>
      <c r="AE55" s="15">
        <f t="shared" si="4"/>
        <v>267.86976500000009</v>
      </c>
    </row>
    <row r="56" spans="1:31" x14ac:dyDescent="0.3">
      <c r="A56" s="38" t="s">
        <v>72</v>
      </c>
      <c r="B56" s="40">
        <f>SUM(B57:B67)</f>
        <v>0</v>
      </c>
      <c r="C56" s="41">
        <f t="shared" ref="C56:Y56" si="8">SUM(C57:C67)</f>
        <v>32436</v>
      </c>
      <c r="D56" s="42">
        <f t="shared" si="8"/>
        <v>36820</v>
      </c>
      <c r="E56" s="40">
        <f t="shared" si="8"/>
        <v>0</v>
      </c>
      <c r="F56" s="41">
        <f t="shared" si="8"/>
        <v>0</v>
      </c>
      <c r="G56" s="42">
        <f t="shared" si="8"/>
        <v>603.27</v>
      </c>
      <c r="H56" s="40">
        <f t="shared" si="8"/>
        <v>0</v>
      </c>
      <c r="I56" s="41">
        <f t="shared" si="8"/>
        <v>39</v>
      </c>
      <c r="J56" s="42">
        <f t="shared" si="8"/>
        <v>1948.7</v>
      </c>
      <c r="K56" s="40">
        <f t="shared" si="8"/>
        <v>0</v>
      </c>
      <c r="L56" s="41">
        <f t="shared" si="8"/>
        <v>0</v>
      </c>
      <c r="M56" s="42">
        <f t="shared" si="8"/>
        <v>4.194</v>
      </c>
      <c r="N56" s="40">
        <f t="shared" si="8"/>
        <v>0</v>
      </c>
      <c r="O56" s="41">
        <f t="shared" si="8"/>
        <v>7421</v>
      </c>
      <c r="P56" s="42">
        <f t="shared" si="8"/>
        <v>181863</v>
      </c>
      <c r="Q56" s="40">
        <f t="shared" si="8"/>
        <v>0</v>
      </c>
      <c r="R56" s="41">
        <f t="shared" si="8"/>
        <v>51145.21418476128</v>
      </c>
      <c r="S56" s="42">
        <f t="shared" si="8"/>
        <v>188652.94358798</v>
      </c>
      <c r="T56" s="40">
        <f t="shared" si="8"/>
        <v>0</v>
      </c>
      <c r="U56" s="41">
        <f t="shared" si="8"/>
        <v>0</v>
      </c>
      <c r="V56" s="42">
        <f t="shared" si="8"/>
        <v>490.62733000000003</v>
      </c>
      <c r="W56" s="40">
        <f t="shared" si="8"/>
        <v>0</v>
      </c>
      <c r="X56" s="41">
        <f t="shared" si="8"/>
        <v>0</v>
      </c>
      <c r="Y56" s="42">
        <f t="shared" si="8"/>
        <v>0</v>
      </c>
      <c r="Z56" s="40">
        <f t="shared" si="3"/>
        <v>0</v>
      </c>
      <c r="AA56" s="41">
        <f t="shared" si="3"/>
        <v>91041.21418476128</v>
      </c>
      <c r="AB56" s="42">
        <f t="shared" si="3"/>
        <v>410382.73491798004</v>
      </c>
      <c r="AC56" s="51">
        <f t="shared" si="4"/>
        <v>0</v>
      </c>
      <c r="AD56" s="52">
        <f t="shared" si="4"/>
        <v>91.041214184761287</v>
      </c>
      <c r="AE56" s="53">
        <f t="shared" si="4"/>
        <v>410.38273491798003</v>
      </c>
    </row>
    <row r="57" spans="1:31" x14ac:dyDescent="0.3">
      <c r="A57" s="11" t="s">
        <v>320</v>
      </c>
      <c r="B57" s="3"/>
      <c r="C57" s="9"/>
      <c r="D57" s="10"/>
      <c r="E57" s="8"/>
      <c r="F57" s="9"/>
      <c r="G57" s="10"/>
      <c r="H57" s="8"/>
      <c r="I57" s="9"/>
      <c r="J57" s="10"/>
      <c r="K57" s="8"/>
      <c r="L57" s="9"/>
      <c r="M57" s="10"/>
      <c r="N57" s="8"/>
      <c r="O57" s="9"/>
      <c r="P57" s="10"/>
      <c r="Q57" s="8"/>
      <c r="R57" s="9"/>
      <c r="S57" s="10"/>
      <c r="T57" s="8"/>
      <c r="U57" s="9"/>
      <c r="V57" s="10"/>
      <c r="W57" s="8"/>
      <c r="X57" s="9"/>
      <c r="Y57" s="10"/>
      <c r="Z57" s="8">
        <f t="shared" si="3"/>
        <v>0</v>
      </c>
      <c r="AA57" s="9">
        <f t="shared" si="3"/>
        <v>0</v>
      </c>
      <c r="AB57" s="10">
        <f t="shared" si="3"/>
        <v>0</v>
      </c>
      <c r="AC57" s="13">
        <f t="shared" si="4"/>
        <v>0</v>
      </c>
      <c r="AD57" s="14">
        <f t="shared" si="4"/>
        <v>0</v>
      </c>
      <c r="AE57" s="15">
        <f t="shared" si="4"/>
        <v>0</v>
      </c>
    </row>
    <row r="58" spans="1:31" x14ac:dyDescent="0.3">
      <c r="A58" s="39" t="s">
        <v>197</v>
      </c>
      <c r="B58" s="43">
        <v>0</v>
      </c>
      <c r="C58" s="36">
        <v>0</v>
      </c>
      <c r="D58" s="44">
        <v>0</v>
      </c>
      <c r="E58" s="43">
        <v>0</v>
      </c>
      <c r="F58" s="36">
        <v>0</v>
      </c>
      <c r="G58" s="44">
        <v>79.3</v>
      </c>
      <c r="H58" s="43">
        <v>0</v>
      </c>
      <c r="I58" s="36">
        <v>0</v>
      </c>
      <c r="J58" s="44">
        <v>0</v>
      </c>
      <c r="K58" s="43">
        <v>0</v>
      </c>
      <c r="L58" s="36">
        <v>0</v>
      </c>
      <c r="M58" s="44">
        <v>4.194</v>
      </c>
      <c r="N58" s="43">
        <v>0</v>
      </c>
      <c r="O58" s="36">
        <v>0</v>
      </c>
      <c r="P58" s="44">
        <v>0</v>
      </c>
      <c r="Q58" s="43">
        <v>0</v>
      </c>
      <c r="R58" s="36">
        <v>0</v>
      </c>
      <c r="S58" s="44">
        <v>10195</v>
      </c>
      <c r="T58" s="43">
        <v>0</v>
      </c>
      <c r="U58" s="36">
        <v>0</v>
      </c>
      <c r="V58" s="44">
        <v>33.42</v>
      </c>
      <c r="W58" s="43">
        <v>0</v>
      </c>
      <c r="X58" s="36">
        <v>0</v>
      </c>
      <c r="Y58" s="44">
        <v>0</v>
      </c>
      <c r="Z58" s="43">
        <f t="shared" si="3"/>
        <v>0</v>
      </c>
      <c r="AA58" s="36">
        <f t="shared" si="3"/>
        <v>0</v>
      </c>
      <c r="AB58" s="44">
        <f t="shared" si="3"/>
        <v>10311.913999999999</v>
      </c>
      <c r="AC58" s="54">
        <f t="shared" si="4"/>
        <v>0</v>
      </c>
      <c r="AD58" s="55">
        <f t="shared" si="4"/>
        <v>0</v>
      </c>
      <c r="AE58" s="56">
        <f t="shared" si="4"/>
        <v>10.311913999999998</v>
      </c>
    </row>
    <row r="59" spans="1:31" x14ac:dyDescent="0.3">
      <c r="A59" s="11" t="s">
        <v>198</v>
      </c>
      <c r="B59" s="3">
        <v>0</v>
      </c>
      <c r="C59" s="9">
        <v>0</v>
      </c>
      <c r="D59" s="10">
        <v>1158</v>
      </c>
      <c r="E59" s="8">
        <v>0</v>
      </c>
      <c r="F59" s="9">
        <v>0</v>
      </c>
      <c r="G59" s="10">
        <v>0</v>
      </c>
      <c r="H59" s="8">
        <v>0</v>
      </c>
      <c r="I59" s="9">
        <v>0</v>
      </c>
      <c r="J59" s="10">
        <v>3.1</v>
      </c>
      <c r="K59" s="8">
        <v>0</v>
      </c>
      <c r="L59" s="9">
        <v>0</v>
      </c>
      <c r="M59" s="10">
        <v>0</v>
      </c>
      <c r="N59" s="8">
        <v>0</v>
      </c>
      <c r="O59" s="9">
        <v>0</v>
      </c>
      <c r="P59" s="10">
        <v>40536</v>
      </c>
      <c r="Q59" s="8">
        <v>0</v>
      </c>
      <c r="R59" s="9">
        <v>40820.83</v>
      </c>
      <c r="S59" s="10">
        <v>70660.88</v>
      </c>
      <c r="T59" s="8">
        <v>0</v>
      </c>
      <c r="U59" s="9">
        <v>0</v>
      </c>
      <c r="V59" s="10">
        <v>0</v>
      </c>
      <c r="W59" s="8">
        <v>0</v>
      </c>
      <c r="X59" s="9">
        <v>0</v>
      </c>
      <c r="Y59" s="10">
        <v>0</v>
      </c>
      <c r="Z59" s="8">
        <f t="shared" si="3"/>
        <v>0</v>
      </c>
      <c r="AA59" s="9">
        <f t="shared" si="3"/>
        <v>40820.83</v>
      </c>
      <c r="AB59" s="10">
        <f t="shared" si="3"/>
        <v>112357.98000000001</v>
      </c>
      <c r="AC59" s="13">
        <f t="shared" si="4"/>
        <v>0</v>
      </c>
      <c r="AD59" s="14">
        <f t="shared" si="4"/>
        <v>40.820830000000001</v>
      </c>
      <c r="AE59" s="15">
        <f t="shared" si="4"/>
        <v>112.35798000000001</v>
      </c>
    </row>
    <row r="60" spans="1:31" x14ac:dyDescent="0.3">
      <c r="A60" s="39" t="s">
        <v>290</v>
      </c>
      <c r="B60" s="43">
        <v>0</v>
      </c>
      <c r="C60" s="36">
        <v>803</v>
      </c>
      <c r="D60" s="44">
        <v>0</v>
      </c>
      <c r="E60" s="43">
        <v>0</v>
      </c>
      <c r="F60" s="36">
        <v>0</v>
      </c>
      <c r="G60" s="44">
        <v>0</v>
      </c>
      <c r="H60" s="43">
        <v>0</v>
      </c>
      <c r="I60" s="36">
        <v>0</v>
      </c>
      <c r="J60" s="44">
        <v>0</v>
      </c>
      <c r="K60" s="43">
        <v>0</v>
      </c>
      <c r="L60" s="36">
        <v>0</v>
      </c>
      <c r="M60" s="44">
        <v>0</v>
      </c>
      <c r="N60" s="43">
        <v>0</v>
      </c>
      <c r="O60" s="36">
        <v>636</v>
      </c>
      <c r="P60" s="44">
        <v>0</v>
      </c>
      <c r="Q60" s="43">
        <v>0</v>
      </c>
      <c r="R60" s="36">
        <v>5391</v>
      </c>
      <c r="S60" s="44">
        <v>0</v>
      </c>
      <c r="T60" s="43">
        <v>0</v>
      </c>
      <c r="U60" s="36">
        <v>0</v>
      </c>
      <c r="V60" s="44">
        <v>7.63</v>
      </c>
      <c r="W60" s="43">
        <v>0</v>
      </c>
      <c r="X60" s="36">
        <v>0</v>
      </c>
      <c r="Y60" s="44">
        <v>0</v>
      </c>
      <c r="Z60" s="43">
        <f t="shared" si="3"/>
        <v>0</v>
      </c>
      <c r="AA60" s="36">
        <f t="shared" si="3"/>
        <v>6830</v>
      </c>
      <c r="AB60" s="44">
        <f t="shared" si="3"/>
        <v>7.63</v>
      </c>
      <c r="AC60" s="54">
        <f t="shared" si="4"/>
        <v>0</v>
      </c>
      <c r="AD60" s="55">
        <f t="shared" si="4"/>
        <v>6.83</v>
      </c>
      <c r="AE60" s="56">
        <f t="shared" si="4"/>
        <v>7.6299999999999996E-3</v>
      </c>
    </row>
    <row r="61" spans="1:31" x14ac:dyDescent="0.3">
      <c r="A61" s="11" t="s">
        <v>200</v>
      </c>
      <c r="B61" s="3">
        <v>0</v>
      </c>
      <c r="C61" s="9">
        <v>0</v>
      </c>
      <c r="D61" s="10">
        <v>62</v>
      </c>
      <c r="E61" s="8">
        <v>0</v>
      </c>
      <c r="F61" s="9">
        <v>0</v>
      </c>
      <c r="G61" s="10">
        <v>0</v>
      </c>
      <c r="H61" s="8">
        <v>0</v>
      </c>
      <c r="I61" s="9">
        <v>0</v>
      </c>
      <c r="J61" s="10">
        <v>939.3</v>
      </c>
      <c r="K61" s="8">
        <v>0</v>
      </c>
      <c r="L61" s="9">
        <v>0</v>
      </c>
      <c r="M61" s="10">
        <v>0</v>
      </c>
      <c r="N61" s="8">
        <v>0</v>
      </c>
      <c r="O61" s="9">
        <v>0</v>
      </c>
      <c r="P61" s="10">
        <v>1549</v>
      </c>
      <c r="Q61" s="8">
        <v>0</v>
      </c>
      <c r="R61" s="9">
        <v>502.13569296128168</v>
      </c>
      <c r="S61" s="10">
        <v>154.85854</v>
      </c>
      <c r="T61" s="8">
        <v>0</v>
      </c>
      <c r="U61" s="9">
        <v>0</v>
      </c>
      <c r="V61" s="10">
        <v>214.48</v>
      </c>
      <c r="W61" s="8">
        <v>0</v>
      </c>
      <c r="X61" s="9">
        <v>0</v>
      </c>
      <c r="Y61" s="10">
        <v>0</v>
      </c>
      <c r="Z61" s="8">
        <f t="shared" si="3"/>
        <v>0</v>
      </c>
      <c r="AA61" s="9">
        <f t="shared" si="3"/>
        <v>502.13569296128168</v>
      </c>
      <c r="AB61" s="10">
        <f t="shared" si="3"/>
        <v>2919.6385399999999</v>
      </c>
      <c r="AC61" s="13">
        <f t="shared" si="4"/>
        <v>0</v>
      </c>
      <c r="AD61" s="14">
        <f t="shared" si="4"/>
        <v>0.50213569296128169</v>
      </c>
      <c r="AE61" s="15">
        <f t="shared" si="4"/>
        <v>2.9196385399999998</v>
      </c>
    </row>
    <row r="62" spans="1:31" x14ac:dyDescent="0.3">
      <c r="A62" s="39" t="s">
        <v>202</v>
      </c>
      <c r="B62" s="43">
        <v>0</v>
      </c>
      <c r="C62" s="36">
        <v>0</v>
      </c>
      <c r="D62" s="44">
        <v>0</v>
      </c>
      <c r="E62" s="43">
        <v>0</v>
      </c>
      <c r="F62" s="36">
        <v>0</v>
      </c>
      <c r="G62" s="44">
        <v>0</v>
      </c>
      <c r="H62" s="43">
        <v>0</v>
      </c>
      <c r="I62" s="36">
        <v>0</v>
      </c>
      <c r="J62" s="44">
        <v>0</v>
      </c>
      <c r="K62" s="43">
        <v>0</v>
      </c>
      <c r="L62" s="36">
        <v>0</v>
      </c>
      <c r="M62" s="44">
        <v>0</v>
      </c>
      <c r="N62" s="43">
        <v>0</v>
      </c>
      <c r="O62" s="36">
        <v>0</v>
      </c>
      <c r="P62" s="44">
        <v>0</v>
      </c>
      <c r="Q62" s="43">
        <v>0</v>
      </c>
      <c r="R62" s="36">
        <v>0</v>
      </c>
      <c r="S62" s="44">
        <v>0</v>
      </c>
      <c r="T62" s="43">
        <v>0</v>
      </c>
      <c r="U62" s="36">
        <v>0</v>
      </c>
      <c r="V62" s="44">
        <v>25.93</v>
      </c>
      <c r="W62" s="43">
        <v>0</v>
      </c>
      <c r="X62" s="36">
        <v>0</v>
      </c>
      <c r="Y62" s="44">
        <v>0</v>
      </c>
      <c r="Z62" s="43">
        <f t="shared" si="3"/>
        <v>0</v>
      </c>
      <c r="AA62" s="36">
        <f t="shared" si="3"/>
        <v>0</v>
      </c>
      <c r="AB62" s="44">
        <f t="shared" si="3"/>
        <v>25.93</v>
      </c>
      <c r="AC62" s="54">
        <f t="shared" si="4"/>
        <v>0</v>
      </c>
      <c r="AD62" s="55">
        <f t="shared" si="4"/>
        <v>0</v>
      </c>
      <c r="AE62" s="56">
        <f t="shared" si="4"/>
        <v>2.5929999999999998E-2</v>
      </c>
    </row>
    <row r="63" spans="1:31" x14ac:dyDescent="0.3">
      <c r="A63" s="11" t="s">
        <v>203</v>
      </c>
      <c r="B63" s="3">
        <v>0</v>
      </c>
      <c r="C63" s="9">
        <v>22084</v>
      </c>
      <c r="D63" s="10">
        <v>10301</v>
      </c>
      <c r="E63" s="8">
        <v>0</v>
      </c>
      <c r="F63" s="9">
        <v>0</v>
      </c>
      <c r="G63" s="10">
        <v>0</v>
      </c>
      <c r="H63" s="8">
        <v>0</v>
      </c>
      <c r="I63" s="9">
        <v>39</v>
      </c>
      <c r="J63" s="10">
        <v>73.7</v>
      </c>
      <c r="K63" s="8">
        <v>0</v>
      </c>
      <c r="L63" s="9">
        <v>0</v>
      </c>
      <c r="M63" s="10">
        <v>0</v>
      </c>
      <c r="N63" s="8">
        <v>0</v>
      </c>
      <c r="O63" s="9">
        <v>6785</v>
      </c>
      <c r="P63" s="10">
        <v>1600</v>
      </c>
      <c r="Q63" s="8">
        <v>0</v>
      </c>
      <c r="R63" s="9">
        <v>4431.2484917999991</v>
      </c>
      <c r="S63" s="10">
        <v>57.205047979999996</v>
      </c>
      <c r="T63" s="8">
        <v>0</v>
      </c>
      <c r="U63" s="9">
        <v>0</v>
      </c>
      <c r="V63" s="10">
        <v>64.489999999999995</v>
      </c>
      <c r="W63" s="8">
        <v>0</v>
      </c>
      <c r="X63" s="9">
        <v>0</v>
      </c>
      <c r="Y63" s="10">
        <v>0</v>
      </c>
      <c r="Z63" s="8">
        <f t="shared" si="3"/>
        <v>0</v>
      </c>
      <c r="AA63" s="9">
        <f t="shared" si="3"/>
        <v>33339.248491799997</v>
      </c>
      <c r="AB63" s="10">
        <f t="shared" si="3"/>
        <v>12096.395047980001</v>
      </c>
      <c r="AC63" s="13">
        <f t="shared" si="4"/>
        <v>0</v>
      </c>
      <c r="AD63" s="14">
        <f t="shared" si="4"/>
        <v>33.339248491799999</v>
      </c>
      <c r="AE63" s="15">
        <f t="shared" si="4"/>
        <v>12.09639504798</v>
      </c>
    </row>
    <row r="64" spans="1:31" x14ac:dyDescent="0.3">
      <c r="A64" s="39" t="s">
        <v>204</v>
      </c>
      <c r="B64" s="43">
        <v>0</v>
      </c>
      <c r="C64" s="36">
        <v>0</v>
      </c>
      <c r="D64" s="44">
        <v>25299</v>
      </c>
      <c r="E64" s="43">
        <v>0</v>
      </c>
      <c r="F64" s="36">
        <v>0</v>
      </c>
      <c r="G64" s="44">
        <v>0.02</v>
      </c>
      <c r="H64" s="43">
        <v>0</v>
      </c>
      <c r="I64" s="36">
        <v>0</v>
      </c>
      <c r="J64" s="44">
        <v>36.4</v>
      </c>
      <c r="K64" s="43">
        <v>0</v>
      </c>
      <c r="L64" s="36">
        <v>0</v>
      </c>
      <c r="M64" s="44">
        <v>0</v>
      </c>
      <c r="N64" s="43">
        <v>0</v>
      </c>
      <c r="O64" s="36">
        <v>0</v>
      </c>
      <c r="P64" s="44">
        <v>10425</v>
      </c>
      <c r="Q64" s="43">
        <v>0</v>
      </c>
      <c r="R64" s="36">
        <v>0</v>
      </c>
      <c r="S64" s="44">
        <v>12534</v>
      </c>
      <c r="T64" s="43">
        <v>0</v>
      </c>
      <c r="U64" s="36">
        <v>0</v>
      </c>
      <c r="V64" s="44">
        <v>59.870000000000005</v>
      </c>
      <c r="W64" s="43">
        <v>0</v>
      </c>
      <c r="X64" s="36">
        <v>0</v>
      </c>
      <c r="Y64" s="44">
        <v>0</v>
      </c>
      <c r="Z64" s="43">
        <f t="shared" si="3"/>
        <v>0</v>
      </c>
      <c r="AA64" s="36">
        <f t="shared" si="3"/>
        <v>0</v>
      </c>
      <c r="AB64" s="44">
        <f t="shared" si="3"/>
        <v>48354.290000000008</v>
      </c>
      <c r="AC64" s="54">
        <f t="shared" si="4"/>
        <v>0</v>
      </c>
      <c r="AD64" s="55">
        <f t="shared" si="4"/>
        <v>0</v>
      </c>
      <c r="AE64" s="56">
        <f t="shared" si="4"/>
        <v>48.354290000000006</v>
      </c>
    </row>
    <row r="65" spans="1:31" x14ac:dyDescent="0.3">
      <c r="A65" s="11" t="s">
        <v>321</v>
      </c>
      <c r="B65" s="3"/>
      <c r="C65" s="9"/>
      <c r="D65" s="10"/>
      <c r="E65" s="8"/>
      <c r="F65" s="9"/>
      <c r="G65" s="10"/>
      <c r="H65" s="8"/>
      <c r="I65" s="9"/>
      <c r="J65" s="10"/>
      <c r="K65" s="8"/>
      <c r="L65" s="9"/>
      <c r="M65" s="10"/>
      <c r="N65" s="8"/>
      <c r="O65" s="9"/>
      <c r="P65" s="10"/>
      <c r="Q65" s="8"/>
      <c r="R65" s="9"/>
      <c r="S65" s="10"/>
      <c r="T65" s="8"/>
      <c r="U65" s="9"/>
      <c r="V65" s="10"/>
      <c r="W65" s="8"/>
      <c r="X65" s="9"/>
      <c r="Y65" s="10"/>
      <c r="Z65" s="8">
        <f t="shared" si="3"/>
        <v>0</v>
      </c>
      <c r="AA65" s="9">
        <f t="shared" si="3"/>
        <v>0</v>
      </c>
      <c r="AB65" s="10">
        <f t="shared" si="3"/>
        <v>0</v>
      </c>
      <c r="AC65" s="13">
        <f t="shared" si="4"/>
        <v>0</v>
      </c>
      <c r="AD65" s="14">
        <f t="shared" si="4"/>
        <v>0</v>
      </c>
      <c r="AE65" s="15">
        <f t="shared" si="4"/>
        <v>0</v>
      </c>
    </row>
    <row r="66" spans="1:31" x14ac:dyDescent="0.3">
      <c r="A66" s="39" t="s">
        <v>206</v>
      </c>
      <c r="B66" s="43">
        <v>0</v>
      </c>
      <c r="C66" s="36">
        <v>9549</v>
      </c>
      <c r="D66" s="44">
        <v>0</v>
      </c>
      <c r="E66" s="43">
        <v>0</v>
      </c>
      <c r="F66" s="36">
        <v>0</v>
      </c>
      <c r="G66" s="44">
        <v>523.94999999999993</v>
      </c>
      <c r="H66" s="43">
        <v>0</v>
      </c>
      <c r="I66" s="36">
        <v>0</v>
      </c>
      <c r="J66" s="44">
        <v>805</v>
      </c>
      <c r="K66" s="43">
        <v>0</v>
      </c>
      <c r="L66" s="36">
        <v>0</v>
      </c>
      <c r="M66" s="44">
        <v>0</v>
      </c>
      <c r="N66" s="43">
        <v>0</v>
      </c>
      <c r="O66" s="36">
        <v>0</v>
      </c>
      <c r="P66" s="44">
        <v>122363</v>
      </c>
      <c r="Q66" s="43">
        <v>0</v>
      </c>
      <c r="R66" s="36">
        <v>0</v>
      </c>
      <c r="S66" s="44">
        <v>95051</v>
      </c>
      <c r="T66" s="43">
        <v>0</v>
      </c>
      <c r="U66" s="36">
        <v>0</v>
      </c>
      <c r="V66" s="44">
        <v>84.807330000000007</v>
      </c>
      <c r="W66" s="43">
        <v>0</v>
      </c>
      <c r="X66" s="36">
        <v>0</v>
      </c>
      <c r="Y66" s="44">
        <v>0</v>
      </c>
      <c r="Z66" s="43">
        <f t="shared" si="3"/>
        <v>0</v>
      </c>
      <c r="AA66" s="36">
        <f t="shared" si="3"/>
        <v>9549</v>
      </c>
      <c r="AB66" s="44">
        <f t="shared" si="3"/>
        <v>218827.75732999999</v>
      </c>
      <c r="AC66" s="54">
        <f t="shared" si="4"/>
        <v>0</v>
      </c>
      <c r="AD66" s="55">
        <f t="shared" si="4"/>
        <v>9.5489999999999995</v>
      </c>
      <c r="AE66" s="56">
        <f t="shared" si="4"/>
        <v>218.82775733</v>
      </c>
    </row>
    <row r="67" spans="1:31" x14ac:dyDescent="0.3">
      <c r="A67" s="11" t="s">
        <v>207</v>
      </c>
      <c r="B67" s="3">
        <v>0</v>
      </c>
      <c r="C67" s="1">
        <v>0</v>
      </c>
      <c r="D67" s="4">
        <v>0</v>
      </c>
      <c r="E67" s="3">
        <v>0</v>
      </c>
      <c r="F67" s="1">
        <v>0</v>
      </c>
      <c r="G67" s="4">
        <v>0</v>
      </c>
      <c r="H67" s="3">
        <v>0</v>
      </c>
      <c r="I67" s="1">
        <v>0</v>
      </c>
      <c r="J67" s="4">
        <v>91.2</v>
      </c>
      <c r="K67" s="3">
        <v>0</v>
      </c>
      <c r="L67" s="1">
        <v>0</v>
      </c>
      <c r="M67" s="4">
        <v>0</v>
      </c>
      <c r="N67" s="3">
        <v>0</v>
      </c>
      <c r="O67" s="1">
        <v>0</v>
      </c>
      <c r="P67" s="4">
        <v>5390</v>
      </c>
      <c r="Q67" s="3">
        <v>0</v>
      </c>
      <c r="R67" s="1">
        <v>0</v>
      </c>
      <c r="S67" s="4">
        <v>0</v>
      </c>
      <c r="T67" s="3">
        <v>0</v>
      </c>
      <c r="U67" s="1">
        <v>0</v>
      </c>
      <c r="V67" s="4">
        <v>0</v>
      </c>
      <c r="W67" s="3">
        <v>0</v>
      </c>
      <c r="X67" s="1">
        <v>0</v>
      </c>
      <c r="Y67" s="4">
        <v>0</v>
      </c>
      <c r="Z67" s="3">
        <f t="shared" ref="Z67:AB130" si="9">W67+T67+Q67+N67+K67+H67+E67+B67</f>
        <v>0</v>
      </c>
      <c r="AA67" s="1">
        <f t="shared" si="9"/>
        <v>0</v>
      </c>
      <c r="AB67" s="4">
        <f t="shared" si="9"/>
        <v>5481.2</v>
      </c>
      <c r="AC67" s="13">
        <f t="shared" ref="AC67:AE130" si="10">Z67/1000</f>
        <v>0</v>
      </c>
      <c r="AD67" s="14">
        <f t="shared" si="10"/>
        <v>0</v>
      </c>
      <c r="AE67" s="15">
        <f t="shared" si="10"/>
        <v>5.4811999999999994</v>
      </c>
    </row>
    <row r="68" spans="1:31" x14ac:dyDescent="0.3">
      <c r="A68" s="38" t="s">
        <v>84</v>
      </c>
      <c r="B68" s="40">
        <f>SUM(B69:B108)</f>
        <v>0</v>
      </c>
      <c r="C68" s="41">
        <f t="shared" ref="C68:Y68" si="11">SUM(C69:C108)</f>
        <v>0</v>
      </c>
      <c r="D68" s="42">
        <f t="shared" si="11"/>
        <v>17136</v>
      </c>
      <c r="E68" s="40">
        <f t="shared" si="11"/>
        <v>0</v>
      </c>
      <c r="F68" s="41">
        <f t="shared" si="11"/>
        <v>796.3</v>
      </c>
      <c r="G68" s="42">
        <f t="shared" si="11"/>
        <v>91575.15</v>
      </c>
      <c r="H68" s="40">
        <f t="shared" si="11"/>
        <v>0</v>
      </c>
      <c r="I68" s="41">
        <f t="shared" si="11"/>
        <v>255</v>
      </c>
      <c r="J68" s="42">
        <f t="shared" si="11"/>
        <v>1101</v>
      </c>
      <c r="K68" s="40">
        <f t="shared" si="11"/>
        <v>0</v>
      </c>
      <c r="L68" s="41">
        <f t="shared" si="11"/>
        <v>304550.02799999999</v>
      </c>
      <c r="M68" s="42">
        <f t="shared" si="11"/>
        <v>37169.816999999995</v>
      </c>
      <c r="N68" s="40">
        <f t="shared" si="11"/>
        <v>0</v>
      </c>
      <c r="O68" s="41">
        <f t="shared" si="11"/>
        <v>7740</v>
      </c>
      <c r="P68" s="42">
        <f t="shared" si="11"/>
        <v>640194</v>
      </c>
      <c r="Q68" s="40">
        <f t="shared" si="11"/>
        <v>0</v>
      </c>
      <c r="R68" s="41">
        <f t="shared" si="11"/>
        <v>0</v>
      </c>
      <c r="S68" s="42">
        <f t="shared" si="11"/>
        <v>14278.876609999999</v>
      </c>
      <c r="T68" s="40">
        <f t="shared" si="11"/>
        <v>0</v>
      </c>
      <c r="U68" s="41">
        <f t="shared" si="11"/>
        <v>7358.9699999999993</v>
      </c>
      <c r="V68" s="42">
        <f t="shared" si="11"/>
        <v>173217.54086999994</v>
      </c>
      <c r="W68" s="40">
        <f t="shared" si="11"/>
        <v>0</v>
      </c>
      <c r="X68" s="41">
        <f t="shared" si="11"/>
        <v>0</v>
      </c>
      <c r="Y68" s="42">
        <f t="shared" si="11"/>
        <v>26005</v>
      </c>
      <c r="Z68" s="40">
        <f t="shared" si="9"/>
        <v>0</v>
      </c>
      <c r="AA68" s="41">
        <f t="shared" si="9"/>
        <v>320700.29799999995</v>
      </c>
      <c r="AB68" s="42">
        <f t="shared" si="9"/>
        <v>1000677.38448</v>
      </c>
      <c r="AC68" s="51">
        <f t="shared" si="10"/>
        <v>0</v>
      </c>
      <c r="AD68" s="52">
        <f t="shared" si="10"/>
        <v>320.70029799999998</v>
      </c>
      <c r="AE68" s="53">
        <f t="shared" si="10"/>
        <v>1000.67738448</v>
      </c>
    </row>
    <row r="69" spans="1:31" x14ac:dyDescent="0.3">
      <c r="A69" s="11" t="s">
        <v>209</v>
      </c>
      <c r="B69" s="3">
        <v>0</v>
      </c>
      <c r="C69" s="1">
        <v>0</v>
      </c>
      <c r="D69" s="4">
        <v>0</v>
      </c>
      <c r="E69" s="3">
        <v>0</v>
      </c>
      <c r="F69" s="1">
        <v>0</v>
      </c>
      <c r="G69" s="4">
        <v>0</v>
      </c>
      <c r="H69" s="3">
        <v>0</v>
      </c>
      <c r="I69" s="1">
        <v>0</v>
      </c>
      <c r="J69" s="4">
        <v>0</v>
      </c>
      <c r="K69" s="3">
        <v>0</v>
      </c>
      <c r="L69" s="1">
        <v>0</v>
      </c>
      <c r="M69" s="4">
        <v>0</v>
      </c>
      <c r="N69" s="3">
        <v>0</v>
      </c>
      <c r="O69" s="1">
        <v>0</v>
      </c>
      <c r="P69" s="4">
        <v>0</v>
      </c>
      <c r="Q69" s="3">
        <v>0</v>
      </c>
      <c r="R69" s="1">
        <v>0</v>
      </c>
      <c r="S69" s="4">
        <v>0</v>
      </c>
      <c r="T69" s="3">
        <v>0</v>
      </c>
      <c r="U69" s="1">
        <v>0</v>
      </c>
      <c r="V69" s="4">
        <v>20.97</v>
      </c>
      <c r="W69" s="3">
        <v>0</v>
      </c>
      <c r="X69" s="1">
        <v>0</v>
      </c>
      <c r="Y69" s="4">
        <v>0</v>
      </c>
      <c r="Z69" s="3">
        <f t="shared" si="9"/>
        <v>0</v>
      </c>
      <c r="AA69" s="1">
        <f t="shared" si="9"/>
        <v>0</v>
      </c>
      <c r="AB69" s="4">
        <f t="shared" si="9"/>
        <v>20.97</v>
      </c>
      <c r="AC69" s="13">
        <f t="shared" si="10"/>
        <v>0</v>
      </c>
      <c r="AD69" s="14">
        <f t="shared" si="10"/>
        <v>0</v>
      </c>
      <c r="AE69" s="15">
        <f t="shared" si="10"/>
        <v>2.0969999999999999E-2</v>
      </c>
    </row>
    <row r="70" spans="1:31" x14ac:dyDescent="0.3">
      <c r="A70" s="39" t="s">
        <v>210</v>
      </c>
      <c r="B70" s="43">
        <v>0</v>
      </c>
      <c r="C70" s="36">
        <v>0</v>
      </c>
      <c r="D70" s="44">
        <v>0</v>
      </c>
      <c r="E70" s="43">
        <v>0</v>
      </c>
      <c r="F70" s="36">
        <v>0</v>
      </c>
      <c r="G70" s="44">
        <v>5776.1399999999994</v>
      </c>
      <c r="H70" s="43">
        <v>0</v>
      </c>
      <c r="I70" s="36">
        <v>0</v>
      </c>
      <c r="J70" s="44">
        <v>0</v>
      </c>
      <c r="K70" s="43">
        <v>0</v>
      </c>
      <c r="L70" s="36">
        <v>0</v>
      </c>
      <c r="M70" s="44">
        <v>0</v>
      </c>
      <c r="N70" s="43">
        <v>0</v>
      </c>
      <c r="O70" s="36">
        <v>0</v>
      </c>
      <c r="P70" s="44">
        <v>0</v>
      </c>
      <c r="Q70" s="43">
        <v>0</v>
      </c>
      <c r="R70" s="36">
        <v>0</v>
      </c>
      <c r="S70" s="44">
        <v>0</v>
      </c>
      <c r="T70" s="43">
        <v>0</v>
      </c>
      <c r="U70" s="36">
        <v>0</v>
      </c>
      <c r="V70" s="44">
        <v>179.06</v>
      </c>
      <c r="W70" s="43">
        <v>0</v>
      </c>
      <c r="X70" s="36">
        <v>0</v>
      </c>
      <c r="Y70" s="44">
        <v>0</v>
      </c>
      <c r="Z70" s="43">
        <f t="shared" si="9"/>
        <v>0</v>
      </c>
      <c r="AA70" s="36">
        <f t="shared" si="9"/>
        <v>0</v>
      </c>
      <c r="AB70" s="44">
        <f t="shared" si="9"/>
        <v>5955.2</v>
      </c>
      <c r="AC70" s="54">
        <f t="shared" si="10"/>
        <v>0</v>
      </c>
      <c r="AD70" s="55">
        <f t="shared" si="10"/>
        <v>0</v>
      </c>
      <c r="AE70" s="56">
        <f t="shared" si="10"/>
        <v>5.9551999999999996</v>
      </c>
    </row>
    <row r="71" spans="1:31" x14ac:dyDescent="0.3">
      <c r="A71" s="11" t="s">
        <v>211</v>
      </c>
      <c r="B71" s="3">
        <v>0</v>
      </c>
      <c r="C71" s="1">
        <v>0</v>
      </c>
      <c r="D71" s="4">
        <v>0</v>
      </c>
      <c r="E71" s="3">
        <v>0</v>
      </c>
      <c r="F71" s="1">
        <v>0</v>
      </c>
      <c r="G71" s="4">
        <v>14.36</v>
      </c>
      <c r="H71" s="3">
        <v>0</v>
      </c>
      <c r="I71" s="1">
        <v>0</v>
      </c>
      <c r="J71" s="4">
        <v>0</v>
      </c>
      <c r="K71" s="3">
        <v>0</v>
      </c>
      <c r="L71" s="1">
        <v>0</v>
      </c>
      <c r="M71" s="4">
        <v>856.90599999999995</v>
      </c>
      <c r="N71" s="3">
        <v>0</v>
      </c>
      <c r="O71" s="1">
        <v>0</v>
      </c>
      <c r="P71" s="4">
        <v>0</v>
      </c>
      <c r="Q71" s="3">
        <v>0</v>
      </c>
      <c r="R71" s="1">
        <v>0</v>
      </c>
      <c r="S71" s="4">
        <v>0</v>
      </c>
      <c r="T71" s="3">
        <v>0</v>
      </c>
      <c r="U71" s="1">
        <v>0</v>
      </c>
      <c r="V71" s="4">
        <v>20.239999999999998</v>
      </c>
      <c r="W71" s="3">
        <v>0</v>
      </c>
      <c r="X71" s="1">
        <v>0</v>
      </c>
      <c r="Y71" s="4">
        <v>0</v>
      </c>
      <c r="Z71" s="3">
        <f t="shared" si="9"/>
        <v>0</v>
      </c>
      <c r="AA71" s="1">
        <f t="shared" si="9"/>
        <v>0</v>
      </c>
      <c r="AB71" s="4">
        <f t="shared" si="9"/>
        <v>891.50599999999997</v>
      </c>
      <c r="AC71" s="13">
        <f t="shared" si="10"/>
        <v>0</v>
      </c>
      <c r="AD71" s="14">
        <f t="shared" si="10"/>
        <v>0</v>
      </c>
      <c r="AE71" s="15">
        <f t="shared" si="10"/>
        <v>0.89150600000000002</v>
      </c>
    </row>
    <row r="72" spans="1:31" x14ac:dyDescent="0.3">
      <c r="A72" s="39" t="s">
        <v>212</v>
      </c>
      <c r="B72" s="43">
        <v>0</v>
      </c>
      <c r="C72" s="36">
        <v>0</v>
      </c>
      <c r="D72" s="44">
        <v>0</v>
      </c>
      <c r="E72" s="43">
        <v>0</v>
      </c>
      <c r="F72" s="36">
        <v>0</v>
      </c>
      <c r="G72" s="44">
        <v>1016.9999999999999</v>
      </c>
      <c r="H72" s="43">
        <v>0</v>
      </c>
      <c r="I72" s="36">
        <v>0</v>
      </c>
      <c r="J72" s="44">
        <v>0</v>
      </c>
      <c r="K72" s="43">
        <v>0</v>
      </c>
      <c r="L72" s="36">
        <v>0</v>
      </c>
      <c r="M72" s="44">
        <v>0</v>
      </c>
      <c r="N72" s="43">
        <v>0</v>
      </c>
      <c r="O72" s="36">
        <v>0</v>
      </c>
      <c r="P72" s="44">
        <v>6858</v>
      </c>
      <c r="Q72" s="43">
        <v>0</v>
      </c>
      <c r="R72" s="36">
        <v>0</v>
      </c>
      <c r="S72" s="44">
        <v>0</v>
      </c>
      <c r="T72" s="43">
        <v>0</v>
      </c>
      <c r="U72" s="36">
        <v>0</v>
      </c>
      <c r="V72" s="44">
        <v>1802.77</v>
      </c>
      <c r="W72" s="43">
        <v>0</v>
      </c>
      <c r="X72" s="36">
        <v>0</v>
      </c>
      <c r="Y72" s="44">
        <v>0</v>
      </c>
      <c r="Z72" s="43">
        <f t="shared" si="9"/>
        <v>0</v>
      </c>
      <c r="AA72" s="36">
        <f t="shared" si="9"/>
        <v>0</v>
      </c>
      <c r="AB72" s="44">
        <f t="shared" si="9"/>
        <v>9677.77</v>
      </c>
      <c r="AC72" s="54">
        <f t="shared" si="10"/>
        <v>0</v>
      </c>
      <c r="AD72" s="55">
        <f t="shared" si="10"/>
        <v>0</v>
      </c>
      <c r="AE72" s="56">
        <f t="shared" si="10"/>
        <v>9.6777700000000006</v>
      </c>
    </row>
    <row r="73" spans="1:31" x14ac:dyDescent="0.3">
      <c r="A73" s="11" t="s">
        <v>324</v>
      </c>
      <c r="B73" s="3"/>
      <c r="C73" s="1"/>
      <c r="D73" s="4"/>
      <c r="E73" s="3"/>
      <c r="F73" s="1"/>
      <c r="G73" s="4"/>
      <c r="H73" s="3"/>
      <c r="I73" s="1"/>
      <c r="J73" s="4"/>
      <c r="K73" s="3"/>
      <c r="L73" s="1"/>
      <c r="M73" s="4"/>
      <c r="N73" s="3"/>
      <c r="O73" s="1"/>
      <c r="P73" s="4"/>
      <c r="Q73" s="3"/>
      <c r="R73" s="1"/>
      <c r="S73" s="4"/>
      <c r="T73" s="3"/>
      <c r="U73" s="1"/>
      <c r="V73" s="4"/>
      <c r="W73" s="3"/>
      <c r="X73" s="1"/>
      <c r="Y73" s="4"/>
      <c r="Z73" s="3">
        <f t="shared" si="9"/>
        <v>0</v>
      </c>
      <c r="AA73" s="1">
        <f t="shared" si="9"/>
        <v>0</v>
      </c>
      <c r="AB73" s="4">
        <f t="shared" si="9"/>
        <v>0</v>
      </c>
      <c r="AC73" s="13">
        <f t="shared" si="10"/>
        <v>0</v>
      </c>
      <c r="AD73" s="14">
        <f t="shared" si="10"/>
        <v>0</v>
      </c>
      <c r="AE73" s="15">
        <f t="shared" si="10"/>
        <v>0</v>
      </c>
    </row>
    <row r="74" spans="1:31" x14ac:dyDescent="0.3">
      <c r="A74" s="39" t="s">
        <v>214</v>
      </c>
      <c r="B74" s="43">
        <v>0</v>
      </c>
      <c r="C74" s="36">
        <v>0</v>
      </c>
      <c r="D74" s="44">
        <v>0</v>
      </c>
      <c r="E74" s="43">
        <v>0</v>
      </c>
      <c r="F74" s="36">
        <v>0</v>
      </c>
      <c r="G74" s="44">
        <v>9376.0399999999991</v>
      </c>
      <c r="H74" s="43">
        <v>0</v>
      </c>
      <c r="I74" s="36">
        <v>0</v>
      </c>
      <c r="J74" s="44">
        <v>0</v>
      </c>
      <c r="K74" s="43">
        <v>0</v>
      </c>
      <c r="L74" s="36">
        <v>0</v>
      </c>
      <c r="M74" s="44">
        <v>0</v>
      </c>
      <c r="N74" s="43">
        <v>0</v>
      </c>
      <c r="O74" s="36">
        <v>0</v>
      </c>
      <c r="P74" s="44">
        <v>0</v>
      </c>
      <c r="Q74" s="43">
        <v>0</v>
      </c>
      <c r="R74" s="36">
        <v>0</v>
      </c>
      <c r="S74" s="44">
        <v>227.27828</v>
      </c>
      <c r="T74" s="43">
        <v>0</v>
      </c>
      <c r="U74" s="36">
        <v>0</v>
      </c>
      <c r="V74" s="44">
        <v>429.66390999999999</v>
      </c>
      <c r="W74" s="43">
        <v>0</v>
      </c>
      <c r="X74" s="36">
        <v>0</v>
      </c>
      <c r="Y74" s="44">
        <v>0</v>
      </c>
      <c r="Z74" s="43">
        <f t="shared" si="9"/>
        <v>0</v>
      </c>
      <c r="AA74" s="36">
        <f t="shared" si="9"/>
        <v>0</v>
      </c>
      <c r="AB74" s="44">
        <f t="shared" si="9"/>
        <v>10032.982189999999</v>
      </c>
      <c r="AC74" s="54">
        <f t="shared" si="10"/>
        <v>0</v>
      </c>
      <c r="AD74" s="55">
        <f t="shared" si="10"/>
        <v>0</v>
      </c>
      <c r="AE74" s="56">
        <f t="shared" si="10"/>
        <v>10.032982189999998</v>
      </c>
    </row>
    <row r="75" spans="1:31" x14ac:dyDescent="0.3">
      <c r="A75" s="11" t="s">
        <v>215</v>
      </c>
      <c r="B75" s="3">
        <v>0</v>
      </c>
      <c r="C75" s="1">
        <v>0</v>
      </c>
      <c r="D75" s="4">
        <v>0</v>
      </c>
      <c r="E75" s="3">
        <v>0</v>
      </c>
      <c r="F75" s="1">
        <v>0</v>
      </c>
      <c r="G75" s="4">
        <v>3.15</v>
      </c>
      <c r="H75" s="3">
        <v>0</v>
      </c>
      <c r="I75" s="1">
        <v>0</v>
      </c>
      <c r="J75" s="4">
        <v>0</v>
      </c>
      <c r="K75" s="3">
        <v>0</v>
      </c>
      <c r="L75" s="1">
        <v>0</v>
      </c>
      <c r="M75" s="4">
        <v>0</v>
      </c>
      <c r="N75" s="3">
        <v>0</v>
      </c>
      <c r="O75" s="1">
        <v>0</v>
      </c>
      <c r="P75" s="4">
        <v>0</v>
      </c>
      <c r="Q75" s="3">
        <v>0</v>
      </c>
      <c r="R75" s="1">
        <v>0</v>
      </c>
      <c r="S75" s="4">
        <v>0</v>
      </c>
      <c r="T75" s="3">
        <v>0</v>
      </c>
      <c r="U75" s="1">
        <v>0</v>
      </c>
      <c r="V75" s="4">
        <v>359.47</v>
      </c>
      <c r="W75" s="3">
        <v>0</v>
      </c>
      <c r="X75" s="1">
        <v>0</v>
      </c>
      <c r="Y75" s="4">
        <v>0</v>
      </c>
      <c r="Z75" s="3">
        <f t="shared" si="9"/>
        <v>0</v>
      </c>
      <c r="AA75" s="1">
        <f t="shared" si="9"/>
        <v>0</v>
      </c>
      <c r="AB75" s="4">
        <f t="shared" si="9"/>
        <v>362.62</v>
      </c>
      <c r="AC75" s="13">
        <f t="shared" si="10"/>
        <v>0</v>
      </c>
      <c r="AD75" s="14">
        <f t="shared" si="10"/>
        <v>0</v>
      </c>
      <c r="AE75" s="15">
        <f t="shared" si="10"/>
        <v>0.36262</v>
      </c>
    </row>
    <row r="76" spans="1:31" x14ac:dyDescent="0.3">
      <c r="A76" s="39" t="s">
        <v>187</v>
      </c>
      <c r="B76" s="43">
        <v>0</v>
      </c>
      <c r="C76" s="36">
        <v>0</v>
      </c>
      <c r="D76" s="44">
        <v>0</v>
      </c>
      <c r="E76" s="43">
        <v>0</v>
      </c>
      <c r="F76" s="36">
        <v>0</v>
      </c>
      <c r="G76" s="44">
        <v>0</v>
      </c>
      <c r="H76" s="43">
        <v>0</v>
      </c>
      <c r="I76" s="36">
        <v>0</v>
      </c>
      <c r="J76" s="44">
        <v>0</v>
      </c>
      <c r="K76" s="43">
        <v>0</v>
      </c>
      <c r="L76" s="36">
        <v>0</v>
      </c>
      <c r="M76" s="44">
        <v>0</v>
      </c>
      <c r="N76" s="43">
        <v>0</v>
      </c>
      <c r="O76" s="36">
        <v>33</v>
      </c>
      <c r="P76" s="44">
        <v>0</v>
      </c>
      <c r="Q76" s="43">
        <v>0</v>
      </c>
      <c r="R76" s="36">
        <v>0</v>
      </c>
      <c r="S76" s="44">
        <v>47.071759999999998</v>
      </c>
      <c r="T76" s="43">
        <v>0</v>
      </c>
      <c r="U76" s="36">
        <v>0</v>
      </c>
      <c r="V76" s="44">
        <v>0</v>
      </c>
      <c r="W76" s="43">
        <v>0</v>
      </c>
      <c r="X76" s="36">
        <v>0</v>
      </c>
      <c r="Y76" s="44">
        <v>0</v>
      </c>
      <c r="Z76" s="43">
        <f t="shared" si="9"/>
        <v>0</v>
      </c>
      <c r="AA76" s="36">
        <f t="shared" si="9"/>
        <v>33</v>
      </c>
      <c r="AB76" s="44">
        <f t="shared" si="9"/>
        <v>47.071759999999998</v>
      </c>
      <c r="AC76" s="54">
        <f t="shared" si="10"/>
        <v>0</v>
      </c>
      <c r="AD76" s="55">
        <f t="shared" si="10"/>
        <v>3.3000000000000002E-2</v>
      </c>
      <c r="AE76" s="56">
        <f t="shared" si="10"/>
        <v>4.7071759999999997E-2</v>
      </c>
    </row>
    <row r="77" spans="1:31" x14ac:dyDescent="0.3">
      <c r="A77" s="11" t="s">
        <v>216</v>
      </c>
      <c r="B77" s="3">
        <v>0</v>
      </c>
      <c r="C77" s="9">
        <v>0</v>
      </c>
      <c r="D77" s="10">
        <v>0</v>
      </c>
      <c r="E77" s="8">
        <v>0</v>
      </c>
      <c r="F77" s="9">
        <v>0</v>
      </c>
      <c r="G77" s="10">
        <v>21.849999999999998</v>
      </c>
      <c r="H77" s="8">
        <v>0</v>
      </c>
      <c r="I77" s="9">
        <v>0</v>
      </c>
      <c r="J77" s="10">
        <v>0</v>
      </c>
      <c r="K77" s="8">
        <v>0</v>
      </c>
      <c r="L77" s="9">
        <v>0</v>
      </c>
      <c r="M77" s="10">
        <v>0</v>
      </c>
      <c r="N77" s="8">
        <v>0</v>
      </c>
      <c r="O77" s="9">
        <v>0</v>
      </c>
      <c r="P77" s="10">
        <v>71</v>
      </c>
      <c r="Q77" s="8">
        <v>0</v>
      </c>
      <c r="R77" s="9">
        <v>0</v>
      </c>
      <c r="S77" s="10">
        <v>58.16319</v>
      </c>
      <c r="T77" s="8">
        <v>0</v>
      </c>
      <c r="U77" s="9">
        <v>0</v>
      </c>
      <c r="V77" s="10">
        <v>71.88</v>
      </c>
      <c r="W77" s="8">
        <v>0</v>
      </c>
      <c r="X77" s="9">
        <v>0</v>
      </c>
      <c r="Y77" s="10">
        <v>0</v>
      </c>
      <c r="Z77" s="8">
        <f t="shared" si="9"/>
        <v>0</v>
      </c>
      <c r="AA77" s="9">
        <f t="shared" si="9"/>
        <v>0</v>
      </c>
      <c r="AB77" s="10">
        <f t="shared" si="9"/>
        <v>222.89318999999998</v>
      </c>
      <c r="AC77" s="13">
        <f t="shared" si="10"/>
        <v>0</v>
      </c>
      <c r="AD77" s="14">
        <f t="shared" si="10"/>
        <v>0</v>
      </c>
      <c r="AE77" s="15">
        <f t="shared" si="10"/>
        <v>0.22289318999999996</v>
      </c>
    </row>
    <row r="78" spans="1:31" x14ac:dyDescent="0.3">
      <c r="A78" s="39" t="s">
        <v>217</v>
      </c>
      <c r="B78" s="43">
        <v>0</v>
      </c>
      <c r="C78" s="36">
        <v>0</v>
      </c>
      <c r="D78" s="44">
        <v>15</v>
      </c>
      <c r="E78" s="43">
        <v>0</v>
      </c>
      <c r="F78" s="36">
        <v>0</v>
      </c>
      <c r="G78" s="44">
        <v>414.30999999999995</v>
      </c>
      <c r="H78" s="43">
        <v>0</v>
      </c>
      <c r="I78" s="36">
        <v>0</v>
      </c>
      <c r="J78" s="44">
        <v>0</v>
      </c>
      <c r="K78" s="43">
        <v>0</v>
      </c>
      <c r="L78" s="36">
        <v>0</v>
      </c>
      <c r="M78" s="44">
        <v>0</v>
      </c>
      <c r="N78" s="43">
        <v>0</v>
      </c>
      <c r="O78" s="36">
        <v>0</v>
      </c>
      <c r="P78" s="44">
        <v>7</v>
      </c>
      <c r="Q78" s="43">
        <v>0</v>
      </c>
      <c r="R78" s="36">
        <v>0</v>
      </c>
      <c r="S78" s="44">
        <v>5.2104400000000002</v>
      </c>
      <c r="T78" s="43">
        <v>0</v>
      </c>
      <c r="U78" s="36">
        <v>0</v>
      </c>
      <c r="V78" s="44">
        <v>115</v>
      </c>
      <c r="W78" s="43">
        <v>0</v>
      </c>
      <c r="X78" s="36">
        <v>0</v>
      </c>
      <c r="Y78" s="44">
        <v>0</v>
      </c>
      <c r="Z78" s="43">
        <f t="shared" si="9"/>
        <v>0</v>
      </c>
      <c r="AA78" s="36">
        <f t="shared" si="9"/>
        <v>0</v>
      </c>
      <c r="AB78" s="44">
        <f t="shared" si="9"/>
        <v>556.52044000000001</v>
      </c>
      <c r="AC78" s="54">
        <f t="shared" si="10"/>
        <v>0</v>
      </c>
      <c r="AD78" s="55">
        <f t="shared" si="10"/>
        <v>0</v>
      </c>
      <c r="AE78" s="56">
        <f t="shared" si="10"/>
        <v>0.55652044000000001</v>
      </c>
    </row>
    <row r="79" spans="1:31" x14ac:dyDescent="0.3">
      <c r="A79" s="11" t="s">
        <v>218</v>
      </c>
      <c r="B79" s="3">
        <v>0</v>
      </c>
      <c r="C79" s="9">
        <v>0</v>
      </c>
      <c r="D79" s="10">
        <v>0</v>
      </c>
      <c r="E79" s="8">
        <v>0</v>
      </c>
      <c r="F79" s="9">
        <v>0</v>
      </c>
      <c r="G79" s="10">
        <v>0.52</v>
      </c>
      <c r="H79" s="8">
        <v>0</v>
      </c>
      <c r="I79" s="9">
        <v>0</v>
      </c>
      <c r="J79" s="10">
        <v>0</v>
      </c>
      <c r="K79" s="8">
        <v>0</v>
      </c>
      <c r="L79" s="9">
        <v>0</v>
      </c>
      <c r="M79" s="10">
        <v>0</v>
      </c>
      <c r="N79" s="8">
        <v>0</v>
      </c>
      <c r="O79" s="9">
        <v>0</v>
      </c>
      <c r="P79" s="10">
        <v>169</v>
      </c>
      <c r="Q79" s="8">
        <v>0</v>
      </c>
      <c r="R79" s="9">
        <v>0</v>
      </c>
      <c r="S79" s="10">
        <v>59.5</v>
      </c>
      <c r="T79" s="8">
        <v>0</v>
      </c>
      <c r="U79" s="9">
        <v>0</v>
      </c>
      <c r="V79" s="10">
        <v>2.77</v>
      </c>
      <c r="W79" s="8">
        <v>0</v>
      </c>
      <c r="X79" s="9">
        <v>0</v>
      </c>
      <c r="Y79" s="10">
        <v>0</v>
      </c>
      <c r="Z79" s="8">
        <f t="shared" si="9"/>
        <v>0</v>
      </c>
      <c r="AA79" s="9">
        <f t="shared" si="9"/>
        <v>0</v>
      </c>
      <c r="AB79" s="10">
        <f t="shared" si="9"/>
        <v>231.79000000000002</v>
      </c>
      <c r="AC79" s="13">
        <f t="shared" si="10"/>
        <v>0</v>
      </c>
      <c r="AD79" s="14">
        <f t="shared" si="10"/>
        <v>0</v>
      </c>
      <c r="AE79" s="15">
        <f t="shared" si="10"/>
        <v>0.23179000000000002</v>
      </c>
    </row>
    <row r="80" spans="1:31" x14ac:dyDescent="0.3">
      <c r="A80" s="39" t="s">
        <v>219</v>
      </c>
      <c r="B80" s="43">
        <v>0</v>
      </c>
      <c r="C80" s="36">
        <v>0</v>
      </c>
      <c r="D80" s="44">
        <v>0</v>
      </c>
      <c r="E80" s="43">
        <v>0</v>
      </c>
      <c r="F80" s="36">
        <v>0</v>
      </c>
      <c r="G80" s="44">
        <v>228.48</v>
      </c>
      <c r="H80" s="43">
        <v>0</v>
      </c>
      <c r="I80" s="36">
        <v>0</v>
      </c>
      <c r="J80" s="44">
        <v>0</v>
      </c>
      <c r="K80" s="43">
        <v>0</v>
      </c>
      <c r="L80" s="36">
        <v>0</v>
      </c>
      <c r="M80" s="44">
        <v>0</v>
      </c>
      <c r="N80" s="43">
        <v>0</v>
      </c>
      <c r="O80" s="36">
        <v>6568</v>
      </c>
      <c r="P80" s="44">
        <v>143</v>
      </c>
      <c r="Q80" s="43">
        <v>0</v>
      </c>
      <c r="R80" s="36">
        <v>0</v>
      </c>
      <c r="S80" s="44">
        <v>0</v>
      </c>
      <c r="T80" s="43">
        <v>0</v>
      </c>
      <c r="U80" s="36">
        <v>723</v>
      </c>
      <c r="V80" s="44">
        <v>65</v>
      </c>
      <c r="W80" s="43">
        <v>0</v>
      </c>
      <c r="X80" s="36">
        <v>0</v>
      </c>
      <c r="Y80" s="44">
        <v>0</v>
      </c>
      <c r="Z80" s="43">
        <f t="shared" si="9"/>
        <v>0</v>
      </c>
      <c r="AA80" s="36">
        <f t="shared" si="9"/>
        <v>7291</v>
      </c>
      <c r="AB80" s="44">
        <f t="shared" si="9"/>
        <v>436.48</v>
      </c>
      <c r="AC80" s="54">
        <f t="shared" si="10"/>
        <v>0</v>
      </c>
      <c r="AD80" s="55">
        <f t="shared" si="10"/>
        <v>7.2910000000000004</v>
      </c>
      <c r="AE80" s="56">
        <f t="shared" si="10"/>
        <v>0.43648000000000003</v>
      </c>
    </row>
    <row r="81" spans="1:31" x14ac:dyDescent="0.3">
      <c r="A81" s="11" t="s">
        <v>220</v>
      </c>
      <c r="B81" s="3">
        <v>0</v>
      </c>
      <c r="C81" s="9">
        <v>0</v>
      </c>
      <c r="D81" s="10">
        <v>0</v>
      </c>
      <c r="E81" s="8">
        <v>0</v>
      </c>
      <c r="F81" s="9">
        <v>0</v>
      </c>
      <c r="G81" s="10">
        <v>6701.630000000001</v>
      </c>
      <c r="H81" s="8">
        <v>0</v>
      </c>
      <c r="I81" s="9">
        <v>0</v>
      </c>
      <c r="J81" s="10">
        <v>0</v>
      </c>
      <c r="K81" s="8">
        <v>0</v>
      </c>
      <c r="L81" s="9">
        <v>0</v>
      </c>
      <c r="M81" s="10">
        <v>0</v>
      </c>
      <c r="N81" s="8">
        <v>0</v>
      </c>
      <c r="O81" s="9">
        <v>0</v>
      </c>
      <c r="P81" s="10">
        <v>40712</v>
      </c>
      <c r="Q81" s="8">
        <v>0</v>
      </c>
      <c r="R81" s="9">
        <v>0</v>
      </c>
      <c r="S81" s="10">
        <v>0</v>
      </c>
      <c r="T81" s="8">
        <v>0</v>
      </c>
      <c r="U81" s="9">
        <v>0</v>
      </c>
      <c r="V81" s="10">
        <v>14521.82</v>
      </c>
      <c r="W81" s="8">
        <v>0</v>
      </c>
      <c r="X81" s="9">
        <v>0</v>
      </c>
      <c r="Y81" s="10">
        <v>0</v>
      </c>
      <c r="Z81" s="8">
        <f t="shared" si="9"/>
        <v>0</v>
      </c>
      <c r="AA81" s="9">
        <f t="shared" si="9"/>
        <v>0</v>
      </c>
      <c r="AB81" s="10">
        <f t="shared" si="9"/>
        <v>61935.45</v>
      </c>
      <c r="AC81" s="13">
        <f t="shared" si="10"/>
        <v>0</v>
      </c>
      <c r="AD81" s="14">
        <f t="shared" si="10"/>
        <v>0</v>
      </c>
      <c r="AE81" s="15">
        <f t="shared" si="10"/>
        <v>61.935449999999996</v>
      </c>
    </row>
    <row r="82" spans="1:31" x14ac:dyDescent="0.3">
      <c r="A82" s="39" t="s">
        <v>221</v>
      </c>
      <c r="B82" s="43">
        <v>0</v>
      </c>
      <c r="C82" s="36">
        <v>0</v>
      </c>
      <c r="D82" s="44">
        <v>0</v>
      </c>
      <c r="E82" s="43">
        <v>0</v>
      </c>
      <c r="F82" s="36">
        <v>0</v>
      </c>
      <c r="G82" s="44">
        <v>51058.380000000005</v>
      </c>
      <c r="H82" s="43">
        <v>0</v>
      </c>
      <c r="I82" s="36">
        <v>0</v>
      </c>
      <c r="J82" s="44">
        <v>0</v>
      </c>
      <c r="K82" s="43">
        <v>0</v>
      </c>
      <c r="L82" s="36">
        <v>0</v>
      </c>
      <c r="M82" s="44">
        <v>0.46300000000000002</v>
      </c>
      <c r="N82" s="43">
        <v>0</v>
      </c>
      <c r="O82" s="36">
        <v>0</v>
      </c>
      <c r="P82" s="44">
        <v>48902</v>
      </c>
      <c r="Q82" s="43">
        <v>0</v>
      </c>
      <c r="R82" s="36">
        <v>0</v>
      </c>
      <c r="S82" s="44">
        <v>1646.53358</v>
      </c>
      <c r="T82" s="43">
        <v>0</v>
      </c>
      <c r="U82" s="36">
        <v>0</v>
      </c>
      <c r="V82" s="44">
        <v>5516.2466700000004</v>
      </c>
      <c r="W82" s="43">
        <v>0</v>
      </c>
      <c r="X82" s="36">
        <v>0</v>
      </c>
      <c r="Y82" s="44">
        <v>0</v>
      </c>
      <c r="Z82" s="43">
        <f t="shared" si="9"/>
        <v>0</v>
      </c>
      <c r="AA82" s="36">
        <f t="shared" si="9"/>
        <v>0</v>
      </c>
      <c r="AB82" s="44">
        <f t="shared" si="9"/>
        <v>107123.62325</v>
      </c>
      <c r="AC82" s="54">
        <f t="shared" si="10"/>
        <v>0</v>
      </c>
      <c r="AD82" s="55">
        <f t="shared" si="10"/>
        <v>0</v>
      </c>
      <c r="AE82" s="56">
        <f t="shared" si="10"/>
        <v>107.12362325000001</v>
      </c>
    </row>
    <row r="83" spans="1:31" x14ac:dyDescent="0.3">
      <c r="A83" s="11" t="s">
        <v>222</v>
      </c>
      <c r="B83" s="3">
        <v>0</v>
      </c>
      <c r="C83" s="9">
        <v>0</v>
      </c>
      <c r="D83" s="10">
        <v>0</v>
      </c>
      <c r="E83" s="8">
        <v>0</v>
      </c>
      <c r="F83" s="9">
        <v>0</v>
      </c>
      <c r="G83" s="10">
        <v>37.089999999999996</v>
      </c>
      <c r="H83" s="8">
        <v>0</v>
      </c>
      <c r="I83" s="9">
        <v>0</v>
      </c>
      <c r="J83" s="10">
        <v>0</v>
      </c>
      <c r="K83" s="8">
        <v>0</v>
      </c>
      <c r="L83" s="9">
        <v>0</v>
      </c>
      <c r="M83" s="10">
        <v>0</v>
      </c>
      <c r="N83" s="8">
        <v>0</v>
      </c>
      <c r="O83" s="9">
        <v>0</v>
      </c>
      <c r="P83" s="10">
        <v>0</v>
      </c>
      <c r="Q83" s="8">
        <v>0</v>
      </c>
      <c r="R83" s="9">
        <v>0</v>
      </c>
      <c r="S83" s="10">
        <v>206.72833</v>
      </c>
      <c r="T83" s="8">
        <v>0</v>
      </c>
      <c r="U83" s="9">
        <v>0</v>
      </c>
      <c r="V83" s="10">
        <v>3.59</v>
      </c>
      <c r="W83" s="8">
        <v>0</v>
      </c>
      <c r="X83" s="9">
        <v>0</v>
      </c>
      <c r="Y83" s="10">
        <v>0</v>
      </c>
      <c r="Z83" s="8">
        <f t="shared" si="9"/>
        <v>0</v>
      </c>
      <c r="AA83" s="9">
        <f t="shared" si="9"/>
        <v>0</v>
      </c>
      <c r="AB83" s="10">
        <f t="shared" si="9"/>
        <v>247.40833000000001</v>
      </c>
      <c r="AC83" s="13">
        <f t="shared" si="10"/>
        <v>0</v>
      </c>
      <c r="AD83" s="14">
        <f t="shared" si="10"/>
        <v>0</v>
      </c>
      <c r="AE83" s="15">
        <f t="shared" si="10"/>
        <v>0.24740833000000001</v>
      </c>
    </row>
    <row r="84" spans="1:31" x14ac:dyDescent="0.3">
      <c r="A84" s="39" t="s">
        <v>223</v>
      </c>
      <c r="B84" s="43">
        <v>0</v>
      </c>
      <c r="C84" s="36">
        <v>0</v>
      </c>
      <c r="D84" s="44">
        <v>0</v>
      </c>
      <c r="E84" s="43">
        <v>0</v>
      </c>
      <c r="F84" s="36">
        <v>0</v>
      </c>
      <c r="G84" s="44">
        <v>17.420000000000002</v>
      </c>
      <c r="H84" s="43">
        <v>0</v>
      </c>
      <c r="I84" s="36">
        <v>0</v>
      </c>
      <c r="J84" s="44">
        <v>0</v>
      </c>
      <c r="K84" s="43">
        <v>0</v>
      </c>
      <c r="L84" s="36">
        <v>0</v>
      </c>
      <c r="M84" s="44">
        <v>0</v>
      </c>
      <c r="N84" s="43">
        <v>0</v>
      </c>
      <c r="O84" s="36">
        <v>0</v>
      </c>
      <c r="P84" s="44">
        <v>0</v>
      </c>
      <c r="Q84" s="43">
        <v>0</v>
      </c>
      <c r="R84" s="36">
        <v>0</v>
      </c>
      <c r="S84" s="44">
        <v>0</v>
      </c>
      <c r="T84" s="43">
        <v>0</v>
      </c>
      <c r="U84" s="36">
        <v>0</v>
      </c>
      <c r="V84" s="44">
        <v>19.09</v>
      </c>
      <c r="W84" s="43">
        <v>0</v>
      </c>
      <c r="X84" s="36">
        <v>0</v>
      </c>
      <c r="Y84" s="44">
        <v>0</v>
      </c>
      <c r="Z84" s="43">
        <f t="shared" si="9"/>
        <v>0</v>
      </c>
      <c r="AA84" s="36">
        <f t="shared" si="9"/>
        <v>0</v>
      </c>
      <c r="AB84" s="44">
        <f t="shared" si="9"/>
        <v>36.510000000000005</v>
      </c>
      <c r="AC84" s="54">
        <f t="shared" si="10"/>
        <v>0</v>
      </c>
      <c r="AD84" s="55">
        <f t="shared" si="10"/>
        <v>0</v>
      </c>
      <c r="AE84" s="56">
        <f t="shared" si="10"/>
        <v>3.6510000000000008E-2</v>
      </c>
    </row>
    <row r="85" spans="1:31" x14ac:dyDescent="0.3">
      <c r="A85" s="11" t="s">
        <v>293</v>
      </c>
      <c r="B85" s="3">
        <v>0</v>
      </c>
      <c r="C85" s="9">
        <v>0</v>
      </c>
      <c r="D85" s="10">
        <v>0</v>
      </c>
      <c r="E85" s="8">
        <v>0</v>
      </c>
      <c r="F85" s="9">
        <v>0</v>
      </c>
      <c r="G85" s="10">
        <v>1.6800000000000002</v>
      </c>
      <c r="H85" s="8">
        <v>0</v>
      </c>
      <c r="I85" s="9">
        <v>0</v>
      </c>
      <c r="J85" s="10">
        <v>0</v>
      </c>
      <c r="K85" s="8">
        <v>0</v>
      </c>
      <c r="L85" s="9">
        <v>0</v>
      </c>
      <c r="M85" s="10">
        <v>0</v>
      </c>
      <c r="N85" s="8">
        <v>0</v>
      </c>
      <c r="O85" s="9">
        <v>0</v>
      </c>
      <c r="P85" s="10">
        <v>0</v>
      </c>
      <c r="Q85" s="8">
        <v>0</v>
      </c>
      <c r="R85" s="9">
        <v>0</v>
      </c>
      <c r="S85" s="10">
        <v>0</v>
      </c>
      <c r="T85" s="8">
        <v>0</v>
      </c>
      <c r="U85" s="9">
        <v>0</v>
      </c>
      <c r="V85" s="10">
        <v>1.37</v>
      </c>
      <c r="W85" s="8">
        <v>0</v>
      </c>
      <c r="X85" s="9">
        <v>0</v>
      </c>
      <c r="Y85" s="10">
        <v>0</v>
      </c>
      <c r="Z85" s="8">
        <f t="shared" si="9"/>
        <v>0</v>
      </c>
      <c r="AA85" s="9">
        <f t="shared" si="9"/>
        <v>0</v>
      </c>
      <c r="AB85" s="10">
        <f t="shared" si="9"/>
        <v>3.0500000000000003</v>
      </c>
      <c r="AC85" s="13">
        <f t="shared" si="10"/>
        <v>0</v>
      </c>
      <c r="AD85" s="14">
        <f t="shared" si="10"/>
        <v>0</v>
      </c>
      <c r="AE85" s="15">
        <f t="shared" si="10"/>
        <v>3.0500000000000002E-3</v>
      </c>
    </row>
    <row r="86" spans="1:31" x14ac:dyDescent="0.3">
      <c r="A86" s="39" t="s">
        <v>224</v>
      </c>
      <c r="B86" s="43">
        <v>0</v>
      </c>
      <c r="C86" s="36">
        <v>0</v>
      </c>
      <c r="D86" s="44">
        <v>0</v>
      </c>
      <c r="E86" s="43">
        <v>0</v>
      </c>
      <c r="F86" s="36">
        <v>0</v>
      </c>
      <c r="G86" s="44">
        <v>22.63</v>
      </c>
      <c r="H86" s="43">
        <v>0</v>
      </c>
      <c r="I86" s="36">
        <v>0</v>
      </c>
      <c r="J86" s="44">
        <v>0</v>
      </c>
      <c r="K86" s="43">
        <v>0</v>
      </c>
      <c r="L86" s="36">
        <v>0</v>
      </c>
      <c r="M86" s="44">
        <v>0</v>
      </c>
      <c r="N86" s="43">
        <v>0</v>
      </c>
      <c r="O86" s="36">
        <v>0</v>
      </c>
      <c r="P86" s="44">
        <v>0</v>
      </c>
      <c r="Q86" s="43">
        <v>0</v>
      </c>
      <c r="R86" s="36">
        <v>0</v>
      </c>
      <c r="S86" s="44">
        <v>0</v>
      </c>
      <c r="T86" s="43">
        <v>0</v>
      </c>
      <c r="U86" s="36">
        <v>0</v>
      </c>
      <c r="V86" s="44">
        <v>0</v>
      </c>
      <c r="W86" s="43">
        <v>0</v>
      </c>
      <c r="X86" s="36">
        <v>0</v>
      </c>
      <c r="Y86" s="44">
        <v>0</v>
      </c>
      <c r="Z86" s="43">
        <f t="shared" si="9"/>
        <v>0</v>
      </c>
      <c r="AA86" s="36">
        <f t="shared" si="9"/>
        <v>0</v>
      </c>
      <c r="AB86" s="44">
        <f t="shared" si="9"/>
        <v>22.63</v>
      </c>
      <c r="AC86" s="54">
        <f t="shared" si="10"/>
        <v>0</v>
      </c>
      <c r="AD86" s="55">
        <f t="shared" si="10"/>
        <v>0</v>
      </c>
      <c r="AE86" s="56">
        <f t="shared" si="10"/>
        <v>2.2629999999999997E-2</v>
      </c>
    </row>
    <row r="87" spans="1:31" x14ac:dyDescent="0.3">
      <c r="A87" s="11" t="s">
        <v>225</v>
      </c>
      <c r="B87" s="3">
        <v>0</v>
      </c>
      <c r="C87" s="9">
        <v>0</v>
      </c>
      <c r="D87" s="10">
        <v>0</v>
      </c>
      <c r="E87" s="8">
        <v>0</v>
      </c>
      <c r="F87" s="9">
        <v>0</v>
      </c>
      <c r="G87" s="10">
        <v>255.54000000000002</v>
      </c>
      <c r="H87" s="8">
        <v>0</v>
      </c>
      <c r="I87" s="9">
        <v>0</v>
      </c>
      <c r="J87" s="10">
        <v>0</v>
      </c>
      <c r="K87" s="8">
        <v>0</v>
      </c>
      <c r="L87" s="9">
        <v>0</v>
      </c>
      <c r="M87" s="10">
        <v>0</v>
      </c>
      <c r="N87" s="8">
        <v>0</v>
      </c>
      <c r="O87" s="9">
        <v>0</v>
      </c>
      <c r="P87" s="10">
        <v>13304</v>
      </c>
      <c r="Q87" s="8">
        <v>0</v>
      </c>
      <c r="R87" s="9">
        <v>0</v>
      </c>
      <c r="S87" s="10">
        <v>0</v>
      </c>
      <c r="T87" s="8">
        <v>0</v>
      </c>
      <c r="U87" s="9">
        <v>0</v>
      </c>
      <c r="V87" s="10">
        <v>116987.02785999999</v>
      </c>
      <c r="W87" s="8">
        <v>0</v>
      </c>
      <c r="X87" s="9">
        <v>0</v>
      </c>
      <c r="Y87" s="10">
        <v>0</v>
      </c>
      <c r="Z87" s="8">
        <f t="shared" si="9"/>
        <v>0</v>
      </c>
      <c r="AA87" s="9">
        <f t="shared" si="9"/>
        <v>0</v>
      </c>
      <c r="AB87" s="10">
        <f t="shared" si="9"/>
        <v>130546.56785999998</v>
      </c>
      <c r="AC87" s="13">
        <f t="shared" si="10"/>
        <v>0</v>
      </c>
      <c r="AD87" s="14">
        <f t="shared" si="10"/>
        <v>0</v>
      </c>
      <c r="AE87" s="15">
        <f t="shared" si="10"/>
        <v>130.54656785999998</v>
      </c>
    </row>
    <row r="88" spans="1:31" x14ac:dyDescent="0.3">
      <c r="A88" s="39" t="s">
        <v>226</v>
      </c>
      <c r="B88" s="43">
        <v>0</v>
      </c>
      <c r="C88" s="36">
        <v>0</v>
      </c>
      <c r="D88" s="44">
        <v>0</v>
      </c>
      <c r="E88" s="43">
        <v>0</v>
      </c>
      <c r="F88" s="36">
        <v>0</v>
      </c>
      <c r="G88" s="44">
        <v>0.31</v>
      </c>
      <c r="H88" s="43">
        <v>0</v>
      </c>
      <c r="I88" s="36">
        <v>0</v>
      </c>
      <c r="J88" s="44">
        <v>0</v>
      </c>
      <c r="K88" s="43">
        <v>0</v>
      </c>
      <c r="L88" s="36">
        <v>0</v>
      </c>
      <c r="M88" s="44">
        <v>0</v>
      </c>
      <c r="N88" s="43">
        <v>0</v>
      </c>
      <c r="O88" s="36">
        <v>0</v>
      </c>
      <c r="P88" s="44">
        <v>15</v>
      </c>
      <c r="Q88" s="43">
        <v>0</v>
      </c>
      <c r="R88" s="36">
        <v>0</v>
      </c>
      <c r="S88" s="44">
        <v>0</v>
      </c>
      <c r="T88" s="43">
        <v>0</v>
      </c>
      <c r="U88" s="36">
        <v>0</v>
      </c>
      <c r="V88" s="44">
        <v>25.36</v>
      </c>
      <c r="W88" s="43">
        <v>0</v>
      </c>
      <c r="X88" s="36">
        <v>0</v>
      </c>
      <c r="Y88" s="44">
        <v>0</v>
      </c>
      <c r="Z88" s="43">
        <f t="shared" si="9"/>
        <v>0</v>
      </c>
      <c r="AA88" s="36">
        <f t="shared" si="9"/>
        <v>0</v>
      </c>
      <c r="AB88" s="44">
        <f t="shared" si="9"/>
        <v>40.67</v>
      </c>
      <c r="AC88" s="54">
        <f t="shared" si="10"/>
        <v>0</v>
      </c>
      <c r="AD88" s="55">
        <f t="shared" si="10"/>
        <v>0</v>
      </c>
      <c r="AE88" s="56">
        <f t="shared" si="10"/>
        <v>4.0670000000000005E-2</v>
      </c>
    </row>
    <row r="89" spans="1:31" x14ac:dyDescent="0.3">
      <c r="A89" s="11" t="s">
        <v>227</v>
      </c>
      <c r="B89" s="3">
        <v>0</v>
      </c>
      <c r="C89" s="9">
        <v>0</v>
      </c>
      <c r="D89" s="10">
        <v>0</v>
      </c>
      <c r="E89" s="8">
        <v>0</v>
      </c>
      <c r="F89" s="9">
        <v>0</v>
      </c>
      <c r="G89" s="10">
        <v>8.1999999999999993</v>
      </c>
      <c r="H89" s="8">
        <v>0</v>
      </c>
      <c r="I89" s="9">
        <v>0</v>
      </c>
      <c r="J89" s="10">
        <v>0</v>
      </c>
      <c r="K89" s="8">
        <v>0</v>
      </c>
      <c r="L89" s="9">
        <v>0</v>
      </c>
      <c r="M89" s="10">
        <v>0</v>
      </c>
      <c r="N89" s="8">
        <v>0</v>
      </c>
      <c r="O89" s="9">
        <v>0</v>
      </c>
      <c r="P89" s="10">
        <v>566</v>
      </c>
      <c r="Q89" s="8">
        <v>0</v>
      </c>
      <c r="R89" s="9">
        <v>0</v>
      </c>
      <c r="S89" s="10">
        <v>0</v>
      </c>
      <c r="T89" s="8">
        <v>0</v>
      </c>
      <c r="U89" s="9">
        <v>0</v>
      </c>
      <c r="V89" s="10">
        <v>0</v>
      </c>
      <c r="W89" s="8">
        <v>0</v>
      </c>
      <c r="X89" s="9">
        <v>0</v>
      </c>
      <c r="Y89" s="10">
        <v>0</v>
      </c>
      <c r="Z89" s="8">
        <f t="shared" si="9"/>
        <v>0</v>
      </c>
      <c r="AA89" s="9">
        <f t="shared" si="9"/>
        <v>0</v>
      </c>
      <c r="AB89" s="10">
        <f t="shared" si="9"/>
        <v>574.20000000000005</v>
      </c>
      <c r="AC89" s="13">
        <f t="shared" si="10"/>
        <v>0</v>
      </c>
      <c r="AD89" s="14">
        <f t="shared" si="10"/>
        <v>0</v>
      </c>
      <c r="AE89" s="15">
        <f t="shared" si="10"/>
        <v>0.57420000000000004</v>
      </c>
    </row>
    <row r="90" spans="1:31" x14ac:dyDescent="0.3">
      <c r="A90" s="39" t="s">
        <v>228</v>
      </c>
      <c r="B90" s="43">
        <v>0</v>
      </c>
      <c r="C90" s="36">
        <v>0</v>
      </c>
      <c r="D90" s="44">
        <v>0</v>
      </c>
      <c r="E90" s="43">
        <v>0</v>
      </c>
      <c r="F90" s="36">
        <v>0</v>
      </c>
      <c r="G90" s="44">
        <v>2.75</v>
      </c>
      <c r="H90" s="43">
        <v>0</v>
      </c>
      <c r="I90" s="36">
        <v>0</v>
      </c>
      <c r="J90" s="44">
        <v>0</v>
      </c>
      <c r="K90" s="43">
        <v>0</v>
      </c>
      <c r="L90" s="36">
        <v>0</v>
      </c>
      <c r="M90" s="44">
        <v>0</v>
      </c>
      <c r="N90" s="43">
        <v>0</v>
      </c>
      <c r="O90" s="36">
        <v>0</v>
      </c>
      <c r="P90" s="44">
        <v>1</v>
      </c>
      <c r="Q90" s="43">
        <v>0</v>
      </c>
      <c r="R90" s="36">
        <v>0</v>
      </c>
      <c r="S90" s="44">
        <v>0</v>
      </c>
      <c r="T90" s="43">
        <v>0</v>
      </c>
      <c r="U90" s="36">
        <v>0</v>
      </c>
      <c r="V90" s="44">
        <v>47.07</v>
      </c>
      <c r="W90" s="43">
        <v>0</v>
      </c>
      <c r="X90" s="36">
        <v>0</v>
      </c>
      <c r="Y90" s="44">
        <v>0</v>
      </c>
      <c r="Z90" s="43">
        <f t="shared" si="9"/>
        <v>0</v>
      </c>
      <c r="AA90" s="36">
        <f t="shared" si="9"/>
        <v>0</v>
      </c>
      <c r="AB90" s="44">
        <f t="shared" si="9"/>
        <v>50.82</v>
      </c>
      <c r="AC90" s="54">
        <f t="shared" si="10"/>
        <v>0</v>
      </c>
      <c r="AD90" s="55">
        <f t="shared" si="10"/>
        <v>0</v>
      </c>
      <c r="AE90" s="56">
        <f t="shared" si="10"/>
        <v>5.0819999999999997E-2</v>
      </c>
    </row>
    <row r="91" spans="1:31" x14ac:dyDescent="0.3">
      <c r="A91" s="11" t="s">
        <v>229</v>
      </c>
      <c r="B91" s="3">
        <v>0</v>
      </c>
      <c r="C91" s="9">
        <v>0</v>
      </c>
      <c r="D91" s="10">
        <v>0</v>
      </c>
      <c r="E91" s="8">
        <v>0</v>
      </c>
      <c r="F91" s="9">
        <v>0</v>
      </c>
      <c r="G91" s="10">
        <v>50.91</v>
      </c>
      <c r="H91" s="8">
        <v>0</v>
      </c>
      <c r="I91" s="9">
        <v>0</v>
      </c>
      <c r="J91" s="10">
        <v>0</v>
      </c>
      <c r="K91" s="8">
        <v>0</v>
      </c>
      <c r="L91" s="9">
        <v>0</v>
      </c>
      <c r="M91" s="10">
        <v>0</v>
      </c>
      <c r="N91" s="8">
        <v>0</v>
      </c>
      <c r="O91" s="9">
        <v>0</v>
      </c>
      <c r="P91" s="10">
        <v>168</v>
      </c>
      <c r="Q91" s="8">
        <v>0</v>
      </c>
      <c r="R91" s="9">
        <v>0</v>
      </c>
      <c r="S91" s="10">
        <v>0</v>
      </c>
      <c r="T91" s="8">
        <v>0</v>
      </c>
      <c r="U91" s="9">
        <v>0</v>
      </c>
      <c r="V91" s="10">
        <v>0</v>
      </c>
      <c r="W91" s="8">
        <v>0</v>
      </c>
      <c r="X91" s="9">
        <v>0</v>
      </c>
      <c r="Y91" s="10">
        <v>0</v>
      </c>
      <c r="Z91" s="8">
        <f t="shared" si="9"/>
        <v>0</v>
      </c>
      <c r="AA91" s="9">
        <f t="shared" si="9"/>
        <v>0</v>
      </c>
      <c r="AB91" s="10">
        <f t="shared" si="9"/>
        <v>218.91</v>
      </c>
      <c r="AC91" s="13">
        <f t="shared" si="10"/>
        <v>0</v>
      </c>
      <c r="AD91" s="14">
        <f t="shared" si="10"/>
        <v>0</v>
      </c>
      <c r="AE91" s="15">
        <f t="shared" si="10"/>
        <v>0.21890999999999999</v>
      </c>
    </row>
    <row r="92" spans="1:31" x14ac:dyDescent="0.3">
      <c r="A92" s="39" t="s">
        <v>230</v>
      </c>
      <c r="B92" s="43">
        <v>0</v>
      </c>
      <c r="C92" s="36">
        <v>0</v>
      </c>
      <c r="D92" s="44">
        <v>0</v>
      </c>
      <c r="E92" s="43">
        <v>0</v>
      </c>
      <c r="F92" s="36">
        <v>0</v>
      </c>
      <c r="G92" s="44">
        <v>0</v>
      </c>
      <c r="H92" s="43">
        <v>0</v>
      </c>
      <c r="I92" s="36">
        <v>0</v>
      </c>
      <c r="J92" s="44">
        <v>0</v>
      </c>
      <c r="K92" s="43">
        <v>0</v>
      </c>
      <c r="L92" s="36">
        <v>0</v>
      </c>
      <c r="M92" s="44">
        <v>0</v>
      </c>
      <c r="N92" s="43">
        <v>0</v>
      </c>
      <c r="O92" s="36">
        <v>0</v>
      </c>
      <c r="P92" s="44">
        <v>0</v>
      </c>
      <c r="Q92" s="43">
        <v>0</v>
      </c>
      <c r="R92" s="36">
        <v>0</v>
      </c>
      <c r="S92" s="44">
        <v>0</v>
      </c>
      <c r="T92" s="43">
        <v>0</v>
      </c>
      <c r="U92" s="36">
        <v>0</v>
      </c>
      <c r="V92" s="44">
        <v>17.86</v>
      </c>
      <c r="W92" s="43">
        <v>0</v>
      </c>
      <c r="X92" s="36">
        <v>0</v>
      </c>
      <c r="Y92" s="44">
        <v>0</v>
      </c>
      <c r="Z92" s="43">
        <f t="shared" si="9"/>
        <v>0</v>
      </c>
      <c r="AA92" s="36">
        <f t="shared" si="9"/>
        <v>0</v>
      </c>
      <c r="AB92" s="44">
        <f t="shared" si="9"/>
        <v>17.86</v>
      </c>
      <c r="AC92" s="54">
        <f t="shared" si="10"/>
        <v>0</v>
      </c>
      <c r="AD92" s="55">
        <f t="shared" si="10"/>
        <v>0</v>
      </c>
      <c r="AE92" s="56">
        <f t="shared" si="10"/>
        <v>1.7860000000000001E-2</v>
      </c>
    </row>
    <row r="93" spans="1:31" x14ac:dyDescent="0.3">
      <c r="A93" s="11" t="s">
        <v>325</v>
      </c>
      <c r="B93" s="3"/>
      <c r="C93" s="9"/>
      <c r="D93" s="10"/>
      <c r="E93" s="8"/>
      <c r="F93" s="9"/>
      <c r="G93" s="10"/>
      <c r="H93" s="8"/>
      <c r="I93" s="9"/>
      <c r="J93" s="10"/>
      <c r="K93" s="8"/>
      <c r="L93" s="9"/>
      <c r="M93" s="10"/>
      <c r="N93" s="8"/>
      <c r="O93" s="9"/>
      <c r="P93" s="10"/>
      <c r="Q93" s="8"/>
      <c r="R93" s="9"/>
      <c r="S93" s="10"/>
      <c r="T93" s="8"/>
      <c r="U93" s="9"/>
      <c r="V93" s="10"/>
      <c r="W93" s="8"/>
      <c r="X93" s="9"/>
      <c r="Y93" s="10"/>
      <c r="Z93" s="8">
        <f t="shared" si="9"/>
        <v>0</v>
      </c>
      <c r="AA93" s="9">
        <f t="shared" si="9"/>
        <v>0</v>
      </c>
      <c r="AB93" s="10">
        <f t="shared" si="9"/>
        <v>0</v>
      </c>
      <c r="AC93" s="13">
        <f t="shared" si="10"/>
        <v>0</v>
      </c>
      <c r="AD93" s="14">
        <f t="shared" si="10"/>
        <v>0</v>
      </c>
      <c r="AE93" s="15">
        <f t="shared" si="10"/>
        <v>0</v>
      </c>
    </row>
    <row r="94" spans="1:31" x14ac:dyDescent="0.3">
      <c r="A94" s="39" t="s">
        <v>233</v>
      </c>
      <c r="B94" s="43">
        <v>0</v>
      </c>
      <c r="C94" s="36">
        <v>0</v>
      </c>
      <c r="D94" s="44">
        <v>0</v>
      </c>
      <c r="E94" s="43">
        <v>0</v>
      </c>
      <c r="F94" s="36">
        <v>0</v>
      </c>
      <c r="G94" s="44">
        <v>7201.91</v>
      </c>
      <c r="H94" s="43">
        <v>0</v>
      </c>
      <c r="I94" s="36">
        <v>0</v>
      </c>
      <c r="J94" s="44">
        <v>1101</v>
      </c>
      <c r="K94" s="43">
        <v>0</v>
      </c>
      <c r="L94" s="36">
        <v>0</v>
      </c>
      <c r="M94" s="44">
        <v>0</v>
      </c>
      <c r="N94" s="43">
        <v>0</v>
      </c>
      <c r="O94" s="36">
        <v>0</v>
      </c>
      <c r="P94" s="44">
        <v>140</v>
      </c>
      <c r="Q94" s="43">
        <v>0</v>
      </c>
      <c r="R94" s="36">
        <v>0</v>
      </c>
      <c r="S94" s="44">
        <v>0</v>
      </c>
      <c r="T94" s="43">
        <v>0</v>
      </c>
      <c r="U94" s="36">
        <v>0</v>
      </c>
      <c r="V94" s="44">
        <v>2618.02</v>
      </c>
      <c r="W94" s="43">
        <v>0</v>
      </c>
      <c r="X94" s="36">
        <v>0</v>
      </c>
      <c r="Y94" s="44">
        <v>0</v>
      </c>
      <c r="Z94" s="43">
        <f t="shared" si="9"/>
        <v>0</v>
      </c>
      <c r="AA94" s="36">
        <f t="shared" si="9"/>
        <v>0</v>
      </c>
      <c r="AB94" s="44">
        <f t="shared" si="9"/>
        <v>11060.93</v>
      </c>
      <c r="AC94" s="54">
        <f t="shared" si="10"/>
        <v>0</v>
      </c>
      <c r="AD94" s="55">
        <f t="shared" si="10"/>
        <v>0</v>
      </c>
      <c r="AE94" s="56">
        <f t="shared" si="10"/>
        <v>11.060930000000001</v>
      </c>
    </row>
    <row r="95" spans="1:31" x14ac:dyDescent="0.3">
      <c r="A95" s="11" t="s">
        <v>235</v>
      </c>
      <c r="B95" s="3">
        <v>0</v>
      </c>
      <c r="C95" s="9">
        <v>0</v>
      </c>
      <c r="D95" s="10">
        <v>0</v>
      </c>
      <c r="E95" s="8">
        <v>0</v>
      </c>
      <c r="F95" s="9">
        <v>0</v>
      </c>
      <c r="G95" s="10">
        <v>17.88</v>
      </c>
      <c r="H95" s="8">
        <v>0</v>
      </c>
      <c r="I95" s="9">
        <v>0</v>
      </c>
      <c r="J95" s="10">
        <v>0</v>
      </c>
      <c r="K95" s="8">
        <v>0</v>
      </c>
      <c r="L95" s="9">
        <v>0</v>
      </c>
      <c r="M95" s="10">
        <v>0</v>
      </c>
      <c r="N95" s="8">
        <v>0</v>
      </c>
      <c r="O95" s="9">
        <v>0</v>
      </c>
      <c r="P95" s="10">
        <v>2517</v>
      </c>
      <c r="Q95" s="8">
        <v>0</v>
      </c>
      <c r="R95" s="9">
        <v>0</v>
      </c>
      <c r="S95" s="10">
        <v>0</v>
      </c>
      <c r="T95" s="8">
        <v>0</v>
      </c>
      <c r="U95" s="9">
        <v>0</v>
      </c>
      <c r="V95" s="10">
        <v>130.01526000000001</v>
      </c>
      <c r="W95" s="8">
        <v>0</v>
      </c>
      <c r="X95" s="9">
        <v>0</v>
      </c>
      <c r="Y95" s="10">
        <v>0</v>
      </c>
      <c r="Z95" s="8">
        <f t="shared" si="9"/>
        <v>0</v>
      </c>
      <c r="AA95" s="9">
        <f t="shared" si="9"/>
        <v>0</v>
      </c>
      <c r="AB95" s="10">
        <f t="shared" si="9"/>
        <v>2664.8952600000002</v>
      </c>
      <c r="AC95" s="13">
        <f t="shared" si="10"/>
        <v>0</v>
      </c>
      <c r="AD95" s="14">
        <f t="shared" si="10"/>
        <v>0</v>
      </c>
      <c r="AE95" s="15">
        <f t="shared" si="10"/>
        <v>2.6648952600000002</v>
      </c>
    </row>
    <row r="96" spans="1:31" x14ac:dyDescent="0.3">
      <c r="A96" s="39" t="s">
        <v>236</v>
      </c>
      <c r="B96" s="43">
        <v>0</v>
      </c>
      <c r="C96" s="36">
        <v>0</v>
      </c>
      <c r="D96" s="44">
        <v>0</v>
      </c>
      <c r="E96" s="43">
        <v>0</v>
      </c>
      <c r="F96" s="36">
        <v>0</v>
      </c>
      <c r="G96" s="44">
        <v>1077.57</v>
      </c>
      <c r="H96" s="43">
        <v>0</v>
      </c>
      <c r="I96" s="36">
        <v>0</v>
      </c>
      <c r="J96" s="44">
        <v>0</v>
      </c>
      <c r="K96" s="43">
        <v>0</v>
      </c>
      <c r="L96" s="36">
        <v>0</v>
      </c>
      <c r="M96" s="44">
        <v>0</v>
      </c>
      <c r="N96" s="43">
        <v>0</v>
      </c>
      <c r="O96" s="36">
        <v>0</v>
      </c>
      <c r="P96" s="44">
        <v>2167</v>
      </c>
      <c r="Q96" s="43">
        <v>0</v>
      </c>
      <c r="R96" s="36">
        <v>0</v>
      </c>
      <c r="S96" s="44">
        <v>0</v>
      </c>
      <c r="T96" s="43">
        <v>0</v>
      </c>
      <c r="U96" s="36">
        <v>0</v>
      </c>
      <c r="V96" s="44">
        <v>30.75</v>
      </c>
      <c r="W96" s="43">
        <v>0</v>
      </c>
      <c r="X96" s="36">
        <v>0</v>
      </c>
      <c r="Y96" s="44">
        <v>0</v>
      </c>
      <c r="Z96" s="43">
        <f t="shared" si="9"/>
        <v>0</v>
      </c>
      <c r="AA96" s="36">
        <f t="shared" si="9"/>
        <v>0</v>
      </c>
      <c r="AB96" s="44">
        <f t="shared" si="9"/>
        <v>3275.3199999999997</v>
      </c>
      <c r="AC96" s="54">
        <f t="shared" si="10"/>
        <v>0</v>
      </c>
      <c r="AD96" s="55">
        <f t="shared" si="10"/>
        <v>0</v>
      </c>
      <c r="AE96" s="56">
        <f t="shared" si="10"/>
        <v>3.2753199999999998</v>
      </c>
    </row>
    <row r="97" spans="1:31" x14ac:dyDescent="0.3">
      <c r="A97" s="11" t="s">
        <v>237</v>
      </c>
      <c r="B97" s="3">
        <v>0</v>
      </c>
      <c r="C97" s="9">
        <v>0</v>
      </c>
      <c r="D97" s="10">
        <v>0</v>
      </c>
      <c r="E97" s="8">
        <v>0</v>
      </c>
      <c r="F97" s="9">
        <v>0</v>
      </c>
      <c r="G97" s="10">
        <v>166.51999999999998</v>
      </c>
      <c r="H97" s="8">
        <v>0</v>
      </c>
      <c r="I97" s="9">
        <v>0</v>
      </c>
      <c r="J97" s="10">
        <v>0</v>
      </c>
      <c r="K97" s="8">
        <v>0</v>
      </c>
      <c r="L97" s="9">
        <v>0</v>
      </c>
      <c r="M97" s="10">
        <v>0</v>
      </c>
      <c r="N97" s="8">
        <v>0</v>
      </c>
      <c r="O97" s="9">
        <v>0</v>
      </c>
      <c r="P97" s="10">
        <v>364</v>
      </c>
      <c r="Q97" s="8">
        <v>0</v>
      </c>
      <c r="R97" s="9">
        <v>0</v>
      </c>
      <c r="S97" s="10">
        <v>0</v>
      </c>
      <c r="T97" s="8">
        <v>0</v>
      </c>
      <c r="U97" s="9">
        <v>0</v>
      </c>
      <c r="V97" s="10">
        <v>2338.3451399999999</v>
      </c>
      <c r="W97" s="8">
        <v>0</v>
      </c>
      <c r="X97" s="9">
        <v>0</v>
      </c>
      <c r="Y97" s="10">
        <v>0</v>
      </c>
      <c r="Z97" s="8">
        <f t="shared" si="9"/>
        <v>0</v>
      </c>
      <c r="AA97" s="9">
        <f t="shared" si="9"/>
        <v>0</v>
      </c>
      <c r="AB97" s="10">
        <f t="shared" si="9"/>
        <v>2868.8651399999999</v>
      </c>
      <c r="AC97" s="13">
        <f t="shared" si="10"/>
        <v>0</v>
      </c>
      <c r="AD97" s="14">
        <f t="shared" si="10"/>
        <v>0</v>
      </c>
      <c r="AE97" s="15">
        <f t="shared" si="10"/>
        <v>2.86886514</v>
      </c>
    </row>
    <row r="98" spans="1:31" x14ac:dyDescent="0.3">
      <c r="A98" s="39" t="s">
        <v>238</v>
      </c>
      <c r="B98" s="43">
        <v>0</v>
      </c>
      <c r="C98" s="36">
        <v>0</v>
      </c>
      <c r="D98" s="44">
        <v>0</v>
      </c>
      <c r="E98" s="43">
        <v>0</v>
      </c>
      <c r="F98" s="36">
        <v>0</v>
      </c>
      <c r="G98" s="44">
        <v>67.23</v>
      </c>
      <c r="H98" s="43">
        <v>0</v>
      </c>
      <c r="I98" s="36">
        <v>0</v>
      </c>
      <c r="J98" s="44">
        <v>0</v>
      </c>
      <c r="K98" s="43">
        <v>0</v>
      </c>
      <c r="L98" s="36">
        <v>0</v>
      </c>
      <c r="M98" s="44">
        <v>0</v>
      </c>
      <c r="N98" s="43">
        <v>0</v>
      </c>
      <c r="O98" s="36">
        <v>0</v>
      </c>
      <c r="P98" s="44">
        <v>926</v>
      </c>
      <c r="Q98" s="43">
        <v>0</v>
      </c>
      <c r="R98" s="36">
        <v>0</v>
      </c>
      <c r="S98" s="44">
        <v>362.78100000000001</v>
      </c>
      <c r="T98" s="43">
        <v>0</v>
      </c>
      <c r="U98" s="36">
        <v>0</v>
      </c>
      <c r="V98" s="44">
        <v>75.395300000000006</v>
      </c>
      <c r="W98" s="43">
        <v>0</v>
      </c>
      <c r="X98" s="36">
        <v>0</v>
      </c>
      <c r="Y98" s="44">
        <v>0</v>
      </c>
      <c r="Z98" s="43">
        <f t="shared" si="9"/>
        <v>0</v>
      </c>
      <c r="AA98" s="36">
        <f t="shared" si="9"/>
        <v>0</v>
      </c>
      <c r="AB98" s="44">
        <f t="shared" si="9"/>
        <v>1431.4063000000001</v>
      </c>
      <c r="AC98" s="54">
        <f t="shared" si="10"/>
        <v>0</v>
      </c>
      <c r="AD98" s="55">
        <f t="shared" si="10"/>
        <v>0</v>
      </c>
      <c r="AE98" s="56">
        <f t="shared" si="10"/>
        <v>1.4314063000000001</v>
      </c>
    </row>
    <row r="99" spans="1:31" x14ac:dyDescent="0.3">
      <c r="A99" s="11" t="s">
        <v>294</v>
      </c>
      <c r="B99" s="3">
        <v>0</v>
      </c>
      <c r="C99" s="9">
        <v>0</v>
      </c>
      <c r="D99" s="10">
        <v>0</v>
      </c>
      <c r="E99" s="8">
        <v>0</v>
      </c>
      <c r="F99" s="9">
        <v>0</v>
      </c>
      <c r="G99" s="10">
        <v>0</v>
      </c>
      <c r="H99" s="8">
        <v>0</v>
      </c>
      <c r="I99" s="9">
        <v>0</v>
      </c>
      <c r="J99" s="10">
        <v>0</v>
      </c>
      <c r="K99" s="8">
        <v>0</v>
      </c>
      <c r="L99" s="9">
        <v>304550.02799999999</v>
      </c>
      <c r="M99" s="10">
        <v>36312.447999999997</v>
      </c>
      <c r="N99" s="8">
        <v>0</v>
      </c>
      <c r="O99" s="9">
        <v>0</v>
      </c>
      <c r="P99" s="10">
        <v>8309</v>
      </c>
      <c r="Q99" s="8">
        <v>0</v>
      </c>
      <c r="R99" s="9">
        <v>0</v>
      </c>
      <c r="S99" s="10">
        <v>6762.7</v>
      </c>
      <c r="T99" s="8">
        <v>0</v>
      </c>
      <c r="U99" s="9">
        <v>65.569999999999993</v>
      </c>
      <c r="V99" s="10">
        <v>1.5</v>
      </c>
      <c r="W99" s="8">
        <v>0</v>
      </c>
      <c r="X99" s="9">
        <v>0</v>
      </c>
      <c r="Y99" s="10">
        <v>0</v>
      </c>
      <c r="Z99" s="8">
        <f t="shared" si="9"/>
        <v>0</v>
      </c>
      <c r="AA99" s="9">
        <f t="shared" si="9"/>
        <v>304615.598</v>
      </c>
      <c r="AB99" s="10">
        <f t="shared" si="9"/>
        <v>51385.648000000001</v>
      </c>
      <c r="AC99" s="13">
        <f t="shared" si="10"/>
        <v>0</v>
      </c>
      <c r="AD99" s="14">
        <f t="shared" si="10"/>
        <v>304.61559799999998</v>
      </c>
      <c r="AE99" s="15">
        <f t="shared" si="10"/>
        <v>51.385648000000003</v>
      </c>
    </row>
    <row r="100" spans="1:31" x14ac:dyDescent="0.3">
      <c r="A100" s="39" t="s">
        <v>240</v>
      </c>
      <c r="B100" s="43">
        <v>0</v>
      </c>
      <c r="C100" s="36">
        <v>0</v>
      </c>
      <c r="D100" s="44">
        <v>0</v>
      </c>
      <c r="E100" s="43">
        <v>0</v>
      </c>
      <c r="F100" s="36">
        <v>0</v>
      </c>
      <c r="G100" s="44">
        <v>0</v>
      </c>
      <c r="H100" s="43">
        <v>0</v>
      </c>
      <c r="I100" s="36">
        <v>0</v>
      </c>
      <c r="J100" s="44">
        <v>0</v>
      </c>
      <c r="K100" s="43">
        <v>0</v>
      </c>
      <c r="L100" s="36">
        <v>0</v>
      </c>
      <c r="M100" s="44">
        <v>0</v>
      </c>
      <c r="N100" s="43">
        <v>0</v>
      </c>
      <c r="O100" s="36">
        <v>0</v>
      </c>
      <c r="P100" s="44">
        <v>0</v>
      </c>
      <c r="Q100" s="43">
        <v>0</v>
      </c>
      <c r="R100" s="36">
        <v>0</v>
      </c>
      <c r="S100" s="44">
        <v>0</v>
      </c>
      <c r="T100" s="43">
        <v>0</v>
      </c>
      <c r="U100" s="36">
        <v>0</v>
      </c>
      <c r="V100" s="44">
        <v>344.67</v>
      </c>
      <c r="W100" s="43">
        <v>0</v>
      </c>
      <c r="X100" s="36">
        <v>0</v>
      </c>
      <c r="Y100" s="44">
        <v>0</v>
      </c>
      <c r="Z100" s="43">
        <f t="shared" si="9"/>
        <v>0</v>
      </c>
      <c r="AA100" s="36">
        <f t="shared" si="9"/>
        <v>0</v>
      </c>
      <c r="AB100" s="44">
        <f t="shared" si="9"/>
        <v>344.67</v>
      </c>
      <c r="AC100" s="54">
        <f t="shared" si="10"/>
        <v>0</v>
      </c>
      <c r="AD100" s="55">
        <f t="shared" si="10"/>
        <v>0</v>
      </c>
      <c r="AE100" s="56">
        <f t="shared" si="10"/>
        <v>0.34467000000000003</v>
      </c>
    </row>
    <row r="101" spans="1:31" x14ac:dyDescent="0.3">
      <c r="A101" s="11" t="s">
        <v>241</v>
      </c>
      <c r="B101" s="3">
        <v>0</v>
      </c>
      <c r="C101" s="9">
        <v>0</v>
      </c>
      <c r="D101" s="10">
        <v>0</v>
      </c>
      <c r="E101" s="8">
        <v>0</v>
      </c>
      <c r="F101" s="9">
        <v>0</v>
      </c>
      <c r="G101" s="10">
        <v>0</v>
      </c>
      <c r="H101" s="8">
        <v>0</v>
      </c>
      <c r="I101" s="9">
        <v>0</v>
      </c>
      <c r="J101" s="10">
        <v>0</v>
      </c>
      <c r="K101" s="8">
        <v>0</v>
      </c>
      <c r="L101" s="9">
        <v>0</v>
      </c>
      <c r="M101" s="10">
        <v>0</v>
      </c>
      <c r="N101" s="8">
        <v>0</v>
      </c>
      <c r="O101" s="9">
        <v>0</v>
      </c>
      <c r="P101" s="10">
        <v>11</v>
      </c>
      <c r="Q101" s="8">
        <v>0</v>
      </c>
      <c r="R101" s="9">
        <v>0</v>
      </c>
      <c r="S101" s="10">
        <v>420.18522000000002</v>
      </c>
      <c r="T101" s="8">
        <v>0</v>
      </c>
      <c r="U101" s="9">
        <v>0</v>
      </c>
      <c r="V101" s="10">
        <v>0</v>
      </c>
      <c r="W101" s="8">
        <v>0</v>
      </c>
      <c r="X101" s="9">
        <v>0</v>
      </c>
      <c r="Y101" s="10">
        <v>0</v>
      </c>
      <c r="Z101" s="8">
        <f t="shared" si="9"/>
        <v>0</v>
      </c>
      <c r="AA101" s="9">
        <f t="shared" si="9"/>
        <v>0</v>
      </c>
      <c r="AB101" s="10">
        <f t="shared" si="9"/>
        <v>431.18522000000002</v>
      </c>
      <c r="AC101" s="13">
        <f t="shared" si="10"/>
        <v>0</v>
      </c>
      <c r="AD101" s="14">
        <f t="shared" si="10"/>
        <v>0</v>
      </c>
      <c r="AE101" s="15">
        <f t="shared" si="10"/>
        <v>0.43118522000000004</v>
      </c>
    </row>
    <row r="102" spans="1:31" x14ac:dyDescent="0.3">
      <c r="A102" s="39" t="s">
        <v>242</v>
      </c>
      <c r="B102" s="43">
        <v>0</v>
      </c>
      <c r="C102" s="36">
        <v>0</v>
      </c>
      <c r="D102" s="44">
        <v>0</v>
      </c>
      <c r="E102" s="43">
        <v>0</v>
      </c>
      <c r="F102" s="36">
        <v>0</v>
      </c>
      <c r="G102" s="44">
        <v>95.31</v>
      </c>
      <c r="H102" s="43">
        <v>0</v>
      </c>
      <c r="I102" s="36">
        <v>0</v>
      </c>
      <c r="J102" s="44">
        <v>0</v>
      </c>
      <c r="K102" s="43">
        <v>0</v>
      </c>
      <c r="L102" s="36">
        <v>0</v>
      </c>
      <c r="M102" s="44">
        <v>0</v>
      </c>
      <c r="N102" s="43">
        <v>0</v>
      </c>
      <c r="O102" s="36">
        <v>0</v>
      </c>
      <c r="P102" s="44">
        <v>0</v>
      </c>
      <c r="Q102" s="43">
        <v>0</v>
      </c>
      <c r="R102" s="36">
        <v>0</v>
      </c>
      <c r="S102" s="44">
        <v>0</v>
      </c>
      <c r="T102" s="43">
        <v>0</v>
      </c>
      <c r="U102" s="36">
        <v>335.4</v>
      </c>
      <c r="V102" s="44">
        <v>425.04236000000003</v>
      </c>
      <c r="W102" s="43">
        <v>0</v>
      </c>
      <c r="X102" s="36">
        <v>0</v>
      </c>
      <c r="Y102" s="44">
        <v>0</v>
      </c>
      <c r="Z102" s="43">
        <f t="shared" si="9"/>
        <v>0</v>
      </c>
      <c r="AA102" s="36">
        <f t="shared" si="9"/>
        <v>335.4</v>
      </c>
      <c r="AB102" s="44">
        <f t="shared" si="9"/>
        <v>520.35236000000009</v>
      </c>
      <c r="AC102" s="54">
        <f t="shared" si="10"/>
        <v>0</v>
      </c>
      <c r="AD102" s="55">
        <f t="shared" si="10"/>
        <v>0.33539999999999998</v>
      </c>
      <c r="AE102" s="56">
        <f t="shared" si="10"/>
        <v>0.52035236000000007</v>
      </c>
    </row>
    <row r="103" spans="1:31" x14ac:dyDescent="0.3">
      <c r="A103" s="11" t="s">
        <v>243</v>
      </c>
      <c r="B103" s="3">
        <v>0</v>
      </c>
      <c r="C103" s="9">
        <v>0</v>
      </c>
      <c r="D103" s="10">
        <v>0</v>
      </c>
      <c r="E103" s="8">
        <v>0</v>
      </c>
      <c r="F103" s="9">
        <v>0</v>
      </c>
      <c r="G103" s="10">
        <v>0.55000000000000004</v>
      </c>
      <c r="H103" s="8">
        <v>0</v>
      </c>
      <c r="I103" s="9">
        <v>0</v>
      </c>
      <c r="J103" s="10">
        <v>0</v>
      </c>
      <c r="K103" s="8">
        <v>0</v>
      </c>
      <c r="L103" s="9">
        <v>0</v>
      </c>
      <c r="M103" s="10">
        <v>0</v>
      </c>
      <c r="N103" s="8">
        <v>0</v>
      </c>
      <c r="O103" s="9">
        <v>0</v>
      </c>
      <c r="P103" s="10">
        <v>0</v>
      </c>
      <c r="Q103" s="8">
        <v>0</v>
      </c>
      <c r="R103" s="9">
        <v>0</v>
      </c>
      <c r="S103" s="10">
        <v>0</v>
      </c>
      <c r="T103" s="8">
        <v>0</v>
      </c>
      <c r="U103" s="9">
        <v>0</v>
      </c>
      <c r="V103" s="10">
        <v>0</v>
      </c>
      <c r="W103" s="8">
        <v>0</v>
      </c>
      <c r="X103" s="9">
        <v>0</v>
      </c>
      <c r="Y103" s="10">
        <v>0</v>
      </c>
      <c r="Z103" s="8">
        <f t="shared" si="9"/>
        <v>0</v>
      </c>
      <c r="AA103" s="9">
        <f t="shared" si="9"/>
        <v>0</v>
      </c>
      <c r="AB103" s="10">
        <f t="shared" si="9"/>
        <v>0.55000000000000004</v>
      </c>
      <c r="AC103" s="13">
        <f t="shared" si="10"/>
        <v>0</v>
      </c>
      <c r="AD103" s="14">
        <f t="shared" si="10"/>
        <v>0</v>
      </c>
      <c r="AE103" s="15">
        <f t="shared" si="10"/>
        <v>5.5000000000000003E-4</v>
      </c>
    </row>
    <row r="104" spans="1:31" x14ac:dyDescent="0.3">
      <c r="A104" s="39" t="s">
        <v>244</v>
      </c>
      <c r="B104" s="43">
        <v>0</v>
      </c>
      <c r="C104" s="36">
        <v>0</v>
      </c>
      <c r="D104" s="44">
        <v>0</v>
      </c>
      <c r="E104" s="43">
        <v>0</v>
      </c>
      <c r="F104" s="36">
        <v>0</v>
      </c>
      <c r="G104" s="44">
        <v>60.62</v>
      </c>
      <c r="H104" s="43">
        <v>0</v>
      </c>
      <c r="I104" s="36">
        <v>255</v>
      </c>
      <c r="J104" s="44">
        <v>0</v>
      </c>
      <c r="K104" s="43">
        <v>0</v>
      </c>
      <c r="L104" s="36">
        <v>0</v>
      </c>
      <c r="M104" s="44">
        <v>0</v>
      </c>
      <c r="N104" s="43">
        <v>0</v>
      </c>
      <c r="O104" s="36">
        <v>556</v>
      </c>
      <c r="P104" s="44">
        <v>1552</v>
      </c>
      <c r="Q104" s="43">
        <v>0</v>
      </c>
      <c r="R104" s="36">
        <v>0</v>
      </c>
      <c r="S104" s="44">
        <v>75.548280000000005</v>
      </c>
      <c r="T104" s="43">
        <v>0</v>
      </c>
      <c r="U104" s="36">
        <v>0</v>
      </c>
      <c r="V104" s="44">
        <v>14832.22035</v>
      </c>
      <c r="W104" s="43">
        <v>0</v>
      </c>
      <c r="X104" s="36">
        <v>0</v>
      </c>
      <c r="Y104" s="44">
        <v>0</v>
      </c>
      <c r="Z104" s="43">
        <f t="shared" si="9"/>
        <v>0</v>
      </c>
      <c r="AA104" s="36">
        <f t="shared" si="9"/>
        <v>811</v>
      </c>
      <c r="AB104" s="44">
        <f t="shared" si="9"/>
        <v>16520.388629999998</v>
      </c>
      <c r="AC104" s="54">
        <f t="shared" si="10"/>
        <v>0</v>
      </c>
      <c r="AD104" s="55">
        <f t="shared" si="10"/>
        <v>0.81100000000000005</v>
      </c>
      <c r="AE104" s="56">
        <f t="shared" si="10"/>
        <v>16.520388629999999</v>
      </c>
    </row>
    <row r="105" spans="1:31" x14ac:dyDescent="0.3">
      <c r="A105" s="11" t="s">
        <v>245</v>
      </c>
      <c r="B105" s="3">
        <v>0</v>
      </c>
      <c r="C105" s="9">
        <v>0</v>
      </c>
      <c r="D105" s="10">
        <v>0</v>
      </c>
      <c r="E105" s="8">
        <v>0</v>
      </c>
      <c r="F105" s="9">
        <v>796.3</v>
      </c>
      <c r="G105" s="10">
        <v>1182.7199999999998</v>
      </c>
      <c r="H105" s="8">
        <v>0</v>
      </c>
      <c r="I105" s="9">
        <v>0</v>
      </c>
      <c r="J105" s="10">
        <v>0</v>
      </c>
      <c r="K105" s="8">
        <v>0</v>
      </c>
      <c r="L105" s="9">
        <v>0</v>
      </c>
      <c r="M105" s="10">
        <v>0</v>
      </c>
      <c r="N105" s="8">
        <v>0</v>
      </c>
      <c r="O105" s="9">
        <v>583</v>
      </c>
      <c r="P105" s="10">
        <v>2</v>
      </c>
      <c r="Q105" s="8">
        <v>0</v>
      </c>
      <c r="R105" s="9">
        <v>0</v>
      </c>
      <c r="S105" s="10">
        <v>13.164099999999999</v>
      </c>
      <c r="T105" s="8">
        <v>0</v>
      </c>
      <c r="U105" s="9">
        <v>6235</v>
      </c>
      <c r="V105" s="10">
        <v>415.28075000000001</v>
      </c>
      <c r="W105" s="8">
        <v>0</v>
      </c>
      <c r="X105" s="9">
        <v>0</v>
      </c>
      <c r="Y105" s="10">
        <v>0</v>
      </c>
      <c r="Z105" s="8">
        <f t="shared" si="9"/>
        <v>0</v>
      </c>
      <c r="AA105" s="9">
        <f t="shared" si="9"/>
        <v>7614.3</v>
      </c>
      <c r="AB105" s="10">
        <f t="shared" si="9"/>
        <v>1613.1648499999999</v>
      </c>
      <c r="AC105" s="13">
        <f t="shared" si="10"/>
        <v>0</v>
      </c>
      <c r="AD105" s="14">
        <f t="shared" si="10"/>
        <v>7.6143000000000001</v>
      </c>
      <c r="AE105" s="15">
        <f t="shared" si="10"/>
        <v>1.61316485</v>
      </c>
    </row>
    <row r="106" spans="1:31" x14ac:dyDescent="0.3">
      <c r="A106" s="39" t="s">
        <v>246</v>
      </c>
      <c r="B106" s="43">
        <v>0</v>
      </c>
      <c r="C106" s="36">
        <v>0</v>
      </c>
      <c r="D106" s="44">
        <v>263</v>
      </c>
      <c r="E106" s="43">
        <v>0</v>
      </c>
      <c r="F106" s="36">
        <v>0</v>
      </c>
      <c r="G106" s="44">
        <v>2996.44</v>
      </c>
      <c r="H106" s="43">
        <v>0</v>
      </c>
      <c r="I106" s="36">
        <v>0</v>
      </c>
      <c r="J106" s="44">
        <v>0</v>
      </c>
      <c r="K106" s="43">
        <v>0</v>
      </c>
      <c r="L106" s="36">
        <v>0</v>
      </c>
      <c r="M106" s="44">
        <v>0</v>
      </c>
      <c r="N106" s="43">
        <v>0</v>
      </c>
      <c r="O106" s="36">
        <v>0</v>
      </c>
      <c r="P106" s="44">
        <v>341168</v>
      </c>
      <c r="Q106" s="43">
        <v>0</v>
      </c>
      <c r="R106" s="36">
        <v>0</v>
      </c>
      <c r="S106" s="44">
        <v>3465.9404100000002</v>
      </c>
      <c r="T106" s="43">
        <v>0</v>
      </c>
      <c r="U106" s="36">
        <v>0</v>
      </c>
      <c r="V106" s="44">
        <v>4754.6529200000004</v>
      </c>
      <c r="W106" s="43">
        <v>0</v>
      </c>
      <c r="X106" s="36">
        <v>0</v>
      </c>
      <c r="Y106" s="44">
        <v>0</v>
      </c>
      <c r="Z106" s="43">
        <f t="shared" si="9"/>
        <v>0</v>
      </c>
      <c r="AA106" s="36">
        <f t="shared" si="9"/>
        <v>0</v>
      </c>
      <c r="AB106" s="44">
        <f t="shared" si="9"/>
        <v>352648.03333000001</v>
      </c>
      <c r="AC106" s="54">
        <f t="shared" si="10"/>
        <v>0</v>
      </c>
      <c r="AD106" s="55">
        <f t="shared" si="10"/>
        <v>0</v>
      </c>
      <c r="AE106" s="56">
        <f t="shared" si="10"/>
        <v>352.64803333000003</v>
      </c>
    </row>
    <row r="107" spans="1:31" x14ac:dyDescent="0.3">
      <c r="A107" s="11" t="s">
        <v>247</v>
      </c>
      <c r="B107" s="3">
        <v>0</v>
      </c>
      <c r="C107" s="9">
        <v>0</v>
      </c>
      <c r="D107" s="10">
        <v>0</v>
      </c>
      <c r="E107" s="8">
        <v>0</v>
      </c>
      <c r="F107" s="9">
        <v>0</v>
      </c>
      <c r="G107" s="10">
        <v>0</v>
      </c>
      <c r="H107" s="8">
        <v>0</v>
      </c>
      <c r="I107" s="9">
        <v>0</v>
      </c>
      <c r="J107" s="10">
        <v>0</v>
      </c>
      <c r="K107" s="8">
        <v>0</v>
      </c>
      <c r="L107" s="9">
        <v>0</v>
      </c>
      <c r="M107" s="10">
        <v>0</v>
      </c>
      <c r="N107" s="8">
        <v>0</v>
      </c>
      <c r="O107" s="9">
        <v>0</v>
      </c>
      <c r="P107" s="10">
        <v>140</v>
      </c>
      <c r="Q107" s="8">
        <v>0</v>
      </c>
      <c r="R107" s="9">
        <v>0</v>
      </c>
      <c r="S107" s="10">
        <v>0</v>
      </c>
      <c r="T107" s="8">
        <v>0</v>
      </c>
      <c r="U107" s="9">
        <v>0</v>
      </c>
      <c r="V107" s="10">
        <v>3.09</v>
      </c>
      <c r="W107" s="8">
        <v>0</v>
      </c>
      <c r="X107" s="9">
        <v>0</v>
      </c>
      <c r="Y107" s="10">
        <v>0</v>
      </c>
      <c r="Z107" s="8">
        <f t="shared" si="9"/>
        <v>0</v>
      </c>
      <c r="AA107" s="9">
        <f t="shared" si="9"/>
        <v>0</v>
      </c>
      <c r="AB107" s="10">
        <f t="shared" si="9"/>
        <v>143.09</v>
      </c>
      <c r="AC107" s="13">
        <f t="shared" si="10"/>
        <v>0</v>
      </c>
      <c r="AD107" s="14">
        <f t="shared" si="10"/>
        <v>0</v>
      </c>
      <c r="AE107" s="15">
        <f t="shared" si="10"/>
        <v>0.14308999999999999</v>
      </c>
    </row>
    <row r="108" spans="1:31" x14ac:dyDescent="0.3">
      <c r="A108" s="39" t="s">
        <v>326</v>
      </c>
      <c r="B108" s="43">
        <v>0</v>
      </c>
      <c r="C108" s="36">
        <v>0</v>
      </c>
      <c r="D108" s="44">
        <v>16858</v>
      </c>
      <c r="E108" s="43">
        <v>0</v>
      </c>
      <c r="F108" s="36">
        <v>0</v>
      </c>
      <c r="G108" s="44">
        <v>3700.0099999999998</v>
      </c>
      <c r="H108" s="43">
        <v>0</v>
      </c>
      <c r="I108" s="36">
        <v>0</v>
      </c>
      <c r="J108" s="44">
        <v>0</v>
      </c>
      <c r="K108" s="43">
        <v>0</v>
      </c>
      <c r="L108" s="36">
        <v>0</v>
      </c>
      <c r="M108" s="44">
        <v>0</v>
      </c>
      <c r="N108" s="43">
        <v>0</v>
      </c>
      <c r="O108" s="36">
        <v>0</v>
      </c>
      <c r="P108" s="44">
        <v>171982</v>
      </c>
      <c r="Q108" s="43">
        <v>0</v>
      </c>
      <c r="R108" s="36">
        <v>0</v>
      </c>
      <c r="S108" s="44">
        <v>928.07201999999995</v>
      </c>
      <c r="T108" s="43">
        <v>0</v>
      </c>
      <c r="U108" s="36">
        <v>0</v>
      </c>
      <c r="V108" s="44">
        <v>7042.3003499999995</v>
      </c>
      <c r="W108" s="43">
        <v>0</v>
      </c>
      <c r="X108" s="36">
        <v>0</v>
      </c>
      <c r="Y108" s="44">
        <v>26005</v>
      </c>
      <c r="Z108" s="43">
        <f t="shared" si="9"/>
        <v>0</v>
      </c>
      <c r="AA108" s="36">
        <f t="shared" si="9"/>
        <v>0</v>
      </c>
      <c r="AB108" s="44">
        <f t="shared" si="9"/>
        <v>226515.38237000001</v>
      </c>
      <c r="AC108" s="54">
        <f t="shared" si="10"/>
        <v>0</v>
      </c>
      <c r="AD108" s="55">
        <f t="shared" si="10"/>
        <v>0</v>
      </c>
      <c r="AE108" s="56">
        <f t="shared" si="10"/>
        <v>226.51538237</v>
      </c>
    </row>
    <row r="109" spans="1:31" x14ac:dyDescent="0.3">
      <c r="A109" s="38" t="s">
        <v>10</v>
      </c>
      <c r="B109" s="40">
        <f>SUM(B110:B139)</f>
        <v>0</v>
      </c>
      <c r="C109" s="41">
        <f t="shared" ref="C109:Y109" si="12">SUM(C110:C139)</f>
        <v>17825.983</v>
      </c>
      <c r="D109" s="42">
        <f t="shared" si="12"/>
        <v>58248.106</v>
      </c>
      <c r="E109" s="40">
        <f t="shared" si="12"/>
        <v>0</v>
      </c>
      <c r="F109" s="41">
        <f t="shared" si="12"/>
        <v>362.46000000000004</v>
      </c>
      <c r="G109" s="42">
        <f t="shared" si="12"/>
        <v>1974.77</v>
      </c>
      <c r="H109" s="40">
        <f t="shared" si="12"/>
        <v>0</v>
      </c>
      <c r="I109" s="41">
        <f t="shared" si="12"/>
        <v>1425.4</v>
      </c>
      <c r="J109" s="42">
        <f t="shared" si="12"/>
        <v>0</v>
      </c>
      <c r="K109" s="40">
        <f t="shared" si="12"/>
        <v>0</v>
      </c>
      <c r="L109" s="41">
        <f t="shared" si="12"/>
        <v>196.11</v>
      </c>
      <c r="M109" s="42">
        <f t="shared" si="12"/>
        <v>0</v>
      </c>
      <c r="N109" s="40">
        <f t="shared" si="12"/>
        <v>3627</v>
      </c>
      <c r="O109" s="41">
        <f t="shared" si="12"/>
        <v>170995</v>
      </c>
      <c r="P109" s="42">
        <f t="shared" si="12"/>
        <v>24818</v>
      </c>
      <c r="Q109" s="40">
        <f t="shared" si="12"/>
        <v>0</v>
      </c>
      <c r="R109" s="41">
        <f t="shared" si="12"/>
        <v>30121.122908684705</v>
      </c>
      <c r="S109" s="42">
        <f t="shared" si="12"/>
        <v>4869.1254799999997</v>
      </c>
      <c r="T109" s="40">
        <f t="shared" si="12"/>
        <v>542.57335</v>
      </c>
      <c r="U109" s="41">
        <f t="shared" si="12"/>
        <v>12955.470660000001</v>
      </c>
      <c r="V109" s="42">
        <f t="shared" si="12"/>
        <v>17036.07734</v>
      </c>
      <c r="W109" s="40">
        <f t="shared" si="12"/>
        <v>3286.62</v>
      </c>
      <c r="X109" s="41">
        <f t="shared" si="12"/>
        <v>502910.95870999998</v>
      </c>
      <c r="Y109" s="42">
        <f t="shared" si="12"/>
        <v>178922.92</v>
      </c>
      <c r="Z109" s="40">
        <f t="shared" si="9"/>
        <v>7456.1933499999996</v>
      </c>
      <c r="AA109" s="41">
        <f t="shared" si="9"/>
        <v>736792.50527868466</v>
      </c>
      <c r="AB109" s="42">
        <f t="shared" si="9"/>
        <v>285868.99881999998</v>
      </c>
      <c r="AC109" s="51">
        <f t="shared" si="10"/>
        <v>7.4561933499999995</v>
      </c>
      <c r="AD109" s="52">
        <f t="shared" si="10"/>
        <v>736.79250527868464</v>
      </c>
      <c r="AE109" s="53">
        <f t="shared" si="10"/>
        <v>285.86899882</v>
      </c>
    </row>
    <row r="110" spans="1:31" x14ac:dyDescent="0.3">
      <c r="A110" s="11" t="s">
        <v>249</v>
      </c>
      <c r="B110" s="3">
        <v>0</v>
      </c>
      <c r="C110" s="1">
        <v>0</v>
      </c>
      <c r="D110" s="4">
        <v>0</v>
      </c>
      <c r="E110" s="3">
        <v>0</v>
      </c>
      <c r="F110" s="1">
        <v>361.6</v>
      </c>
      <c r="G110" s="4">
        <v>0</v>
      </c>
      <c r="H110" s="3">
        <v>0</v>
      </c>
      <c r="I110" s="1">
        <v>0</v>
      </c>
      <c r="J110" s="4">
        <v>0</v>
      </c>
      <c r="K110" s="3">
        <v>0</v>
      </c>
      <c r="L110" s="1">
        <v>0</v>
      </c>
      <c r="M110" s="4">
        <v>0</v>
      </c>
      <c r="N110" s="3">
        <v>0</v>
      </c>
      <c r="O110" s="1">
        <v>16473</v>
      </c>
      <c r="P110" s="4">
        <v>4</v>
      </c>
      <c r="Q110" s="3">
        <v>0</v>
      </c>
      <c r="R110" s="1">
        <v>5212.8469999999998</v>
      </c>
      <c r="S110" s="4">
        <v>0</v>
      </c>
      <c r="T110" s="3">
        <v>0</v>
      </c>
      <c r="U110" s="1">
        <v>2.38</v>
      </c>
      <c r="V110" s="4">
        <v>9.6199999999999992</v>
      </c>
      <c r="W110" s="3">
        <v>0</v>
      </c>
      <c r="X110" s="1">
        <v>9738.2999999999993</v>
      </c>
      <c r="Y110" s="4">
        <v>0</v>
      </c>
      <c r="Z110" s="3">
        <f t="shared" si="9"/>
        <v>0</v>
      </c>
      <c r="AA110" s="1">
        <f t="shared" si="9"/>
        <v>31788.126999999997</v>
      </c>
      <c r="AB110" s="4">
        <f t="shared" si="9"/>
        <v>13.62</v>
      </c>
      <c r="AC110" s="13">
        <f t="shared" si="10"/>
        <v>0</v>
      </c>
      <c r="AD110" s="14">
        <f t="shared" si="10"/>
        <v>31.788126999999996</v>
      </c>
      <c r="AE110" s="15">
        <f t="shared" si="10"/>
        <v>1.3619999999999998E-2</v>
      </c>
    </row>
    <row r="111" spans="1:31" x14ac:dyDescent="0.3">
      <c r="A111" s="39" t="s">
        <v>299</v>
      </c>
      <c r="B111" s="43">
        <v>0</v>
      </c>
      <c r="C111" s="36">
        <v>0</v>
      </c>
      <c r="D111" s="44">
        <v>0</v>
      </c>
      <c r="E111" s="43">
        <v>0</v>
      </c>
      <c r="F111" s="36">
        <v>0</v>
      </c>
      <c r="G111" s="44">
        <v>0</v>
      </c>
      <c r="H111" s="43">
        <v>0</v>
      </c>
      <c r="I111" s="36">
        <v>0</v>
      </c>
      <c r="J111" s="44">
        <v>0</v>
      </c>
      <c r="K111" s="43">
        <v>0</v>
      </c>
      <c r="L111" s="36">
        <v>0</v>
      </c>
      <c r="M111" s="44">
        <v>0</v>
      </c>
      <c r="N111" s="43">
        <v>0</v>
      </c>
      <c r="O111" s="36">
        <v>0</v>
      </c>
      <c r="P111" s="44">
        <v>0</v>
      </c>
      <c r="Q111" s="43">
        <v>0</v>
      </c>
      <c r="R111" s="36">
        <v>0</v>
      </c>
      <c r="S111" s="44">
        <v>0</v>
      </c>
      <c r="T111" s="43">
        <v>126.22221999999999</v>
      </c>
      <c r="U111" s="36">
        <v>27.29</v>
      </c>
      <c r="V111" s="44">
        <v>5</v>
      </c>
      <c r="W111" s="43">
        <v>0</v>
      </c>
      <c r="X111" s="36">
        <v>99.63</v>
      </c>
      <c r="Y111" s="44">
        <v>28</v>
      </c>
      <c r="Z111" s="43">
        <f t="shared" si="9"/>
        <v>126.22221999999999</v>
      </c>
      <c r="AA111" s="36">
        <f t="shared" si="9"/>
        <v>126.91999999999999</v>
      </c>
      <c r="AB111" s="44">
        <f t="shared" si="9"/>
        <v>33</v>
      </c>
      <c r="AC111" s="54">
        <f t="shared" si="10"/>
        <v>0.12622222</v>
      </c>
      <c r="AD111" s="55">
        <f t="shared" si="10"/>
        <v>0.12691999999999998</v>
      </c>
      <c r="AE111" s="56">
        <f t="shared" si="10"/>
        <v>3.3000000000000002E-2</v>
      </c>
    </row>
    <row r="112" spans="1:31" x14ac:dyDescent="0.3">
      <c r="A112" s="11" t="s">
        <v>252</v>
      </c>
      <c r="B112" s="8">
        <v>0</v>
      </c>
      <c r="C112" s="9">
        <v>0</v>
      </c>
      <c r="D112" s="10">
        <v>0</v>
      </c>
      <c r="E112" s="8">
        <v>0</v>
      </c>
      <c r="F112" s="9">
        <v>0</v>
      </c>
      <c r="G112" s="10">
        <v>880.02</v>
      </c>
      <c r="H112" s="8">
        <v>0</v>
      </c>
      <c r="I112" s="9">
        <v>132</v>
      </c>
      <c r="J112" s="10">
        <v>0</v>
      </c>
      <c r="K112" s="8">
        <v>0</v>
      </c>
      <c r="L112" s="9">
        <v>0</v>
      </c>
      <c r="M112" s="10">
        <v>0</v>
      </c>
      <c r="N112" s="8">
        <v>0</v>
      </c>
      <c r="O112" s="9">
        <v>15565</v>
      </c>
      <c r="P112" s="10">
        <v>519</v>
      </c>
      <c r="Q112" s="8">
        <v>0</v>
      </c>
      <c r="R112" s="9">
        <v>0</v>
      </c>
      <c r="S112" s="10">
        <v>564</v>
      </c>
      <c r="T112" s="8">
        <v>0</v>
      </c>
      <c r="U112" s="9">
        <v>2880.99</v>
      </c>
      <c r="V112" s="10">
        <v>5157.5914499999999</v>
      </c>
      <c r="W112" s="8">
        <v>0</v>
      </c>
      <c r="X112" s="9">
        <v>32319.038710000001</v>
      </c>
      <c r="Y112" s="10">
        <v>0</v>
      </c>
      <c r="Z112" s="8">
        <f t="shared" si="9"/>
        <v>0</v>
      </c>
      <c r="AA112" s="9">
        <f t="shared" si="9"/>
        <v>50897.028709999999</v>
      </c>
      <c r="AB112" s="10">
        <f t="shared" si="9"/>
        <v>7120.6114500000003</v>
      </c>
      <c r="AC112" s="13">
        <f t="shared" si="10"/>
        <v>0</v>
      </c>
      <c r="AD112" s="14">
        <f t="shared" si="10"/>
        <v>50.897028710000001</v>
      </c>
      <c r="AE112" s="15">
        <f t="shared" si="10"/>
        <v>7.1206114500000002</v>
      </c>
    </row>
    <row r="113" spans="1:34" x14ac:dyDescent="0.3">
      <c r="A113" s="39" t="s">
        <v>253</v>
      </c>
      <c r="B113" s="43">
        <v>0</v>
      </c>
      <c r="C113" s="36">
        <v>0</v>
      </c>
      <c r="D113" s="44">
        <v>58035.106</v>
      </c>
      <c r="E113" s="43">
        <v>0</v>
      </c>
      <c r="F113" s="36">
        <v>0</v>
      </c>
      <c r="G113" s="44">
        <v>357.99</v>
      </c>
      <c r="H113" s="43">
        <v>0</v>
      </c>
      <c r="I113" s="36">
        <v>193</v>
      </c>
      <c r="J113" s="44">
        <v>0</v>
      </c>
      <c r="K113" s="43">
        <v>0</v>
      </c>
      <c r="L113" s="36">
        <v>0</v>
      </c>
      <c r="M113" s="44">
        <v>0</v>
      </c>
      <c r="N113" s="43">
        <v>0</v>
      </c>
      <c r="O113" s="36">
        <v>11699</v>
      </c>
      <c r="P113" s="44">
        <v>10552</v>
      </c>
      <c r="Q113" s="43">
        <v>0</v>
      </c>
      <c r="R113" s="36">
        <v>0</v>
      </c>
      <c r="S113" s="44">
        <v>0</v>
      </c>
      <c r="T113" s="43">
        <v>0</v>
      </c>
      <c r="U113" s="36">
        <v>124.84</v>
      </c>
      <c r="V113" s="44">
        <v>491.76000000000005</v>
      </c>
      <c r="W113" s="43">
        <v>0</v>
      </c>
      <c r="X113" s="36">
        <v>217770.15</v>
      </c>
      <c r="Y113" s="44">
        <v>17422.18</v>
      </c>
      <c r="Z113" s="43">
        <f t="shared" si="9"/>
        <v>0</v>
      </c>
      <c r="AA113" s="36">
        <f t="shared" si="9"/>
        <v>229786.99</v>
      </c>
      <c r="AB113" s="44">
        <f t="shared" si="9"/>
        <v>86859.035999999993</v>
      </c>
      <c r="AC113" s="54">
        <f t="shared" si="10"/>
        <v>0</v>
      </c>
      <c r="AD113" s="55">
        <f t="shared" si="10"/>
        <v>229.78699</v>
      </c>
      <c r="AE113" s="56">
        <f t="shared" si="10"/>
        <v>86.859035999999989</v>
      </c>
    </row>
    <row r="114" spans="1:34" x14ac:dyDescent="0.3">
      <c r="A114" s="11" t="s">
        <v>327</v>
      </c>
      <c r="B114" s="8"/>
      <c r="C114" s="9"/>
      <c r="D114" s="10"/>
      <c r="E114" s="8"/>
      <c r="F114" s="9"/>
      <c r="G114" s="10"/>
      <c r="H114" s="8"/>
      <c r="I114" s="9"/>
      <c r="J114" s="10"/>
      <c r="K114" s="8"/>
      <c r="L114" s="9"/>
      <c r="M114" s="10"/>
      <c r="N114" s="8"/>
      <c r="O114" s="9"/>
      <c r="P114" s="10"/>
      <c r="Q114" s="8"/>
      <c r="R114" s="9"/>
      <c r="S114" s="10"/>
      <c r="T114" s="8"/>
      <c r="U114" s="9"/>
      <c r="V114" s="10"/>
      <c r="W114" s="8"/>
      <c r="X114" s="9"/>
      <c r="Y114" s="10"/>
      <c r="Z114" s="8">
        <f t="shared" si="9"/>
        <v>0</v>
      </c>
      <c r="AA114" s="9">
        <f t="shared" si="9"/>
        <v>0</v>
      </c>
      <c r="AB114" s="10">
        <f t="shared" si="9"/>
        <v>0</v>
      </c>
      <c r="AC114" s="13">
        <f t="shared" si="10"/>
        <v>0</v>
      </c>
      <c r="AD114" s="14">
        <f t="shared" si="10"/>
        <v>0</v>
      </c>
      <c r="AE114" s="15">
        <f t="shared" si="10"/>
        <v>0</v>
      </c>
    </row>
    <row r="115" spans="1:34" x14ac:dyDescent="0.3">
      <c r="A115" s="39" t="s">
        <v>254</v>
      </c>
      <c r="B115" s="43">
        <v>0</v>
      </c>
      <c r="C115" s="36">
        <v>816.90200000000004</v>
      </c>
      <c r="D115" s="44">
        <v>0</v>
      </c>
      <c r="E115" s="43">
        <v>0</v>
      </c>
      <c r="F115" s="36">
        <v>0</v>
      </c>
      <c r="G115" s="44">
        <v>0</v>
      </c>
      <c r="H115" s="43">
        <v>0</v>
      </c>
      <c r="I115" s="36">
        <v>0.4</v>
      </c>
      <c r="J115" s="44">
        <v>0</v>
      </c>
      <c r="K115" s="43">
        <v>0</v>
      </c>
      <c r="L115" s="36">
        <v>196.11</v>
      </c>
      <c r="M115" s="44">
        <v>0</v>
      </c>
      <c r="N115" s="43">
        <v>0</v>
      </c>
      <c r="O115" s="36">
        <v>10037</v>
      </c>
      <c r="P115" s="44">
        <v>1445</v>
      </c>
      <c r="Q115" s="43">
        <v>0</v>
      </c>
      <c r="R115" s="36">
        <v>295</v>
      </c>
      <c r="S115" s="44">
        <v>0</v>
      </c>
      <c r="T115" s="43">
        <v>0</v>
      </c>
      <c r="U115" s="36">
        <v>413.38416999999998</v>
      </c>
      <c r="V115" s="44">
        <v>131.77585999999999</v>
      </c>
      <c r="W115" s="43">
        <v>0</v>
      </c>
      <c r="X115" s="36">
        <v>2304.89</v>
      </c>
      <c r="Y115" s="44">
        <v>52</v>
      </c>
      <c r="Z115" s="43">
        <f t="shared" si="9"/>
        <v>0</v>
      </c>
      <c r="AA115" s="36">
        <f t="shared" si="9"/>
        <v>14063.686170000001</v>
      </c>
      <c r="AB115" s="44">
        <f t="shared" si="9"/>
        <v>1628.77586</v>
      </c>
      <c r="AC115" s="54">
        <f t="shared" si="10"/>
        <v>0</v>
      </c>
      <c r="AD115" s="55">
        <f t="shared" si="10"/>
        <v>14.06368617</v>
      </c>
      <c r="AE115" s="56">
        <f t="shared" si="10"/>
        <v>1.62877586</v>
      </c>
    </row>
    <row r="116" spans="1:34" x14ac:dyDescent="0.3">
      <c r="A116" s="11" t="s">
        <v>255</v>
      </c>
      <c r="B116" s="8">
        <v>0</v>
      </c>
      <c r="C116" s="9">
        <v>3701.873</v>
      </c>
      <c r="D116" s="10">
        <v>0</v>
      </c>
      <c r="E116" s="8">
        <v>0</v>
      </c>
      <c r="F116" s="9">
        <v>0</v>
      </c>
      <c r="G116" s="10">
        <v>0</v>
      </c>
      <c r="H116" s="8">
        <v>0</v>
      </c>
      <c r="I116" s="9">
        <v>0</v>
      </c>
      <c r="J116" s="10">
        <v>0</v>
      </c>
      <c r="K116" s="8">
        <v>0</v>
      </c>
      <c r="L116" s="9">
        <v>0</v>
      </c>
      <c r="M116" s="10">
        <v>0</v>
      </c>
      <c r="N116" s="8">
        <v>0</v>
      </c>
      <c r="O116" s="9">
        <v>2213</v>
      </c>
      <c r="P116" s="10">
        <v>0</v>
      </c>
      <c r="Q116" s="8">
        <v>0</v>
      </c>
      <c r="R116" s="9">
        <v>1029.3900000000001</v>
      </c>
      <c r="S116" s="10">
        <v>0</v>
      </c>
      <c r="T116" s="8">
        <v>416.35113000000001</v>
      </c>
      <c r="U116" s="9">
        <v>7516.27639</v>
      </c>
      <c r="V116" s="10">
        <v>17.52</v>
      </c>
      <c r="W116" s="8">
        <v>0</v>
      </c>
      <c r="X116" s="9">
        <v>1026.24</v>
      </c>
      <c r="Y116" s="10">
        <v>229.42</v>
      </c>
      <c r="Z116" s="8">
        <f t="shared" si="9"/>
        <v>416.35113000000001</v>
      </c>
      <c r="AA116" s="9">
        <f t="shared" si="9"/>
        <v>15486.77939</v>
      </c>
      <c r="AB116" s="10">
        <f t="shared" si="9"/>
        <v>246.94</v>
      </c>
      <c r="AC116" s="13">
        <f t="shared" si="10"/>
        <v>0.41635113000000001</v>
      </c>
      <c r="AD116" s="14">
        <f t="shared" si="10"/>
        <v>15.486779389999999</v>
      </c>
      <c r="AE116" s="15">
        <f t="shared" si="10"/>
        <v>0.24693999999999999</v>
      </c>
    </row>
    <row r="117" spans="1:34" x14ac:dyDescent="0.3">
      <c r="A117" s="39" t="s">
        <v>256</v>
      </c>
      <c r="B117" s="43">
        <v>0</v>
      </c>
      <c r="C117" s="36">
        <v>0</v>
      </c>
      <c r="D117" s="44">
        <v>4</v>
      </c>
      <c r="E117" s="43">
        <v>0</v>
      </c>
      <c r="F117" s="36">
        <v>0</v>
      </c>
      <c r="G117" s="44">
        <v>0</v>
      </c>
      <c r="H117" s="43">
        <v>0</v>
      </c>
      <c r="I117" s="36">
        <v>0</v>
      </c>
      <c r="J117" s="44">
        <v>0</v>
      </c>
      <c r="K117" s="43">
        <v>0</v>
      </c>
      <c r="L117" s="36">
        <v>0</v>
      </c>
      <c r="M117" s="44">
        <v>0</v>
      </c>
      <c r="N117" s="43">
        <v>0</v>
      </c>
      <c r="O117" s="36">
        <v>0</v>
      </c>
      <c r="P117" s="44">
        <v>0</v>
      </c>
      <c r="Q117" s="43">
        <v>0</v>
      </c>
      <c r="R117" s="36">
        <v>0</v>
      </c>
      <c r="S117" s="44">
        <v>0</v>
      </c>
      <c r="T117" s="43">
        <v>0</v>
      </c>
      <c r="U117" s="36">
        <v>0</v>
      </c>
      <c r="V117" s="44">
        <v>0</v>
      </c>
      <c r="W117" s="43">
        <v>0</v>
      </c>
      <c r="X117" s="36">
        <v>30</v>
      </c>
      <c r="Y117" s="44">
        <v>0</v>
      </c>
      <c r="Z117" s="43">
        <f t="shared" si="9"/>
        <v>0</v>
      </c>
      <c r="AA117" s="36">
        <f t="shared" si="9"/>
        <v>30</v>
      </c>
      <c r="AB117" s="44">
        <f t="shared" si="9"/>
        <v>4</v>
      </c>
      <c r="AC117" s="54">
        <f t="shared" si="10"/>
        <v>0</v>
      </c>
      <c r="AD117" s="55">
        <f t="shared" si="10"/>
        <v>0.03</v>
      </c>
      <c r="AE117" s="56">
        <f t="shared" si="10"/>
        <v>4.0000000000000001E-3</v>
      </c>
    </row>
    <row r="118" spans="1:34" x14ac:dyDescent="0.3">
      <c r="A118" s="11" t="s">
        <v>328</v>
      </c>
      <c r="B118" s="8"/>
      <c r="C118" s="9"/>
      <c r="D118" s="10"/>
      <c r="E118" s="8"/>
      <c r="F118" s="9"/>
      <c r="G118" s="10"/>
      <c r="H118" s="8"/>
      <c r="I118" s="9"/>
      <c r="J118" s="10"/>
      <c r="K118" s="8"/>
      <c r="L118" s="9"/>
      <c r="M118" s="10"/>
      <c r="N118" s="8"/>
      <c r="O118" s="9"/>
      <c r="P118" s="10"/>
      <c r="Q118" s="8"/>
      <c r="R118" s="9"/>
      <c r="S118" s="10"/>
      <c r="T118" s="8"/>
      <c r="U118" s="9"/>
      <c r="V118" s="10"/>
      <c r="W118" s="8"/>
      <c r="X118" s="9"/>
      <c r="Y118" s="10"/>
      <c r="Z118" s="8">
        <f t="shared" si="9"/>
        <v>0</v>
      </c>
      <c r="AA118" s="9">
        <f t="shared" si="9"/>
        <v>0</v>
      </c>
      <c r="AB118" s="10">
        <f t="shared" si="9"/>
        <v>0</v>
      </c>
      <c r="AC118" s="13">
        <f t="shared" si="10"/>
        <v>0</v>
      </c>
      <c r="AD118" s="14">
        <f t="shared" si="10"/>
        <v>0</v>
      </c>
      <c r="AE118" s="15">
        <f t="shared" si="10"/>
        <v>0</v>
      </c>
    </row>
    <row r="119" spans="1:34" x14ac:dyDescent="0.3">
      <c r="A119" s="39" t="s">
        <v>300</v>
      </c>
      <c r="B119" s="43"/>
      <c r="C119" s="36"/>
      <c r="D119" s="44"/>
      <c r="E119" s="43"/>
      <c r="F119" s="36"/>
      <c r="G119" s="44"/>
      <c r="H119" s="43"/>
      <c r="I119" s="36"/>
      <c r="J119" s="44"/>
      <c r="K119" s="43"/>
      <c r="L119" s="36"/>
      <c r="M119" s="44"/>
      <c r="N119" s="43"/>
      <c r="O119" s="36"/>
      <c r="P119" s="44"/>
      <c r="Q119" s="43"/>
      <c r="R119" s="36"/>
      <c r="S119" s="44"/>
      <c r="T119" s="43"/>
      <c r="U119" s="36"/>
      <c r="V119" s="44"/>
      <c r="W119" s="43"/>
      <c r="X119" s="36"/>
      <c r="Y119" s="44"/>
      <c r="Z119" s="43">
        <f t="shared" si="9"/>
        <v>0</v>
      </c>
      <c r="AA119" s="36">
        <f t="shared" si="9"/>
        <v>0</v>
      </c>
      <c r="AB119" s="44">
        <f t="shared" si="9"/>
        <v>0</v>
      </c>
      <c r="AC119" s="54">
        <f t="shared" si="10"/>
        <v>0</v>
      </c>
      <c r="AD119" s="55">
        <f t="shared" si="10"/>
        <v>0</v>
      </c>
      <c r="AE119" s="56">
        <f t="shared" si="10"/>
        <v>0</v>
      </c>
    </row>
    <row r="120" spans="1:34" x14ac:dyDescent="0.3">
      <c r="A120" s="11" t="s">
        <v>259</v>
      </c>
      <c r="B120" s="8">
        <v>0</v>
      </c>
      <c r="C120" s="9">
        <v>0</v>
      </c>
      <c r="D120" s="10">
        <v>0</v>
      </c>
      <c r="E120" s="8">
        <v>0</v>
      </c>
      <c r="F120" s="9">
        <v>0</v>
      </c>
      <c r="G120" s="10">
        <v>0</v>
      </c>
      <c r="H120" s="8">
        <v>0</v>
      </c>
      <c r="I120" s="9">
        <v>0</v>
      </c>
      <c r="J120" s="10">
        <v>0</v>
      </c>
      <c r="K120" s="8">
        <v>0</v>
      </c>
      <c r="L120" s="9">
        <v>0</v>
      </c>
      <c r="M120" s="10">
        <v>0</v>
      </c>
      <c r="N120" s="8">
        <v>0</v>
      </c>
      <c r="O120" s="9">
        <v>19039</v>
      </c>
      <c r="P120" s="10">
        <v>0</v>
      </c>
      <c r="Q120" s="8">
        <v>0</v>
      </c>
      <c r="R120" s="9">
        <v>2375</v>
      </c>
      <c r="S120" s="10">
        <v>0</v>
      </c>
      <c r="T120" s="8">
        <v>0</v>
      </c>
      <c r="U120" s="9">
        <v>0</v>
      </c>
      <c r="V120" s="10">
        <v>0</v>
      </c>
      <c r="W120" s="8">
        <v>0</v>
      </c>
      <c r="X120" s="9">
        <v>4609</v>
      </c>
      <c r="Y120" s="10">
        <v>0</v>
      </c>
      <c r="Z120" s="8">
        <f t="shared" si="9"/>
        <v>0</v>
      </c>
      <c r="AA120" s="9">
        <f t="shared" si="9"/>
        <v>26023</v>
      </c>
      <c r="AB120" s="10">
        <f t="shared" si="9"/>
        <v>0</v>
      </c>
      <c r="AC120" s="13">
        <f t="shared" si="10"/>
        <v>0</v>
      </c>
      <c r="AD120" s="14">
        <f t="shared" si="10"/>
        <v>26.023</v>
      </c>
      <c r="AE120" s="15">
        <f t="shared" si="10"/>
        <v>0</v>
      </c>
    </row>
    <row r="121" spans="1:34" x14ac:dyDescent="0.3">
      <c r="A121" s="39" t="s">
        <v>260</v>
      </c>
      <c r="B121" s="43">
        <v>0</v>
      </c>
      <c r="C121" s="36">
        <v>0</v>
      </c>
      <c r="D121" s="44">
        <v>0</v>
      </c>
      <c r="E121" s="43">
        <v>0</v>
      </c>
      <c r="F121" s="36">
        <v>0</v>
      </c>
      <c r="G121" s="44">
        <v>0</v>
      </c>
      <c r="H121" s="43">
        <v>0</v>
      </c>
      <c r="I121" s="36">
        <v>0</v>
      </c>
      <c r="J121" s="44">
        <v>0</v>
      </c>
      <c r="K121" s="43">
        <v>0</v>
      </c>
      <c r="L121" s="36">
        <v>0</v>
      </c>
      <c r="M121" s="44">
        <v>0</v>
      </c>
      <c r="N121" s="43">
        <v>0</v>
      </c>
      <c r="O121" s="36">
        <v>2451</v>
      </c>
      <c r="P121" s="44">
        <v>0</v>
      </c>
      <c r="Q121" s="43">
        <v>0</v>
      </c>
      <c r="R121" s="36">
        <v>0</v>
      </c>
      <c r="S121" s="44">
        <v>0</v>
      </c>
      <c r="T121" s="43">
        <v>0</v>
      </c>
      <c r="U121" s="36">
        <v>0</v>
      </c>
      <c r="V121" s="44">
        <v>2402.87003</v>
      </c>
      <c r="W121" s="43">
        <v>0</v>
      </c>
      <c r="X121" s="36">
        <v>862</v>
      </c>
      <c r="Y121" s="44">
        <v>165</v>
      </c>
      <c r="Z121" s="43">
        <f t="shared" si="9"/>
        <v>0</v>
      </c>
      <c r="AA121" s="36">
        <f t="shared" si="9"/>
        <v>3313</v>
      </c>
      <c r="AB121" s="44">
        <f t="shared" si="9"/>
        <v>2567.87003</v>
      </c>
      <c r="AC121" s="54">
        <f t="shared" si="10"/>
        <v>0</v>
      </c>
      <c r="AD121" s="55">
        <f t="shared" si="10"/>
        <v>3.3130000000000002</v>
      </c>
      <c r="AE121" s="56">
        <f t="shared" si="10"/>
        <v>2.5678700299999999</v>
      </c>
    </row>
    <row r="122" spans="1:34" x14ac:dyDescent="0.3">
      <c r="A122" s="11" t="s">
        <v>301</v>
      </c>
      <c r="B122" s="8">
        <v>0</v>
      </c>
      <c r="C122" s="9">
        <v>0</v>
      </c>
      <c r="D122" s="10">
        <v>0</v>
      </c>
      <c r="E122" s="8">
        <v>0</v>
      </c>
      <c r="F122" s="9">
        <v>0</v>
      </c>
      <c r="G122" s="10">
        <v>0</v>
      </c>
      <c r="H122" s="8">
        <v>0</v>
      </c>
      <c r="I122" s="9">
        <v>0</v>
      </c>
      <c r="J122" s="10">
        <v>0</v>
      </c>
      <c r="K122" s="8">
        <v>0</v>
      </c>
      <c r="L122" s="9">
        <v>0</v>
      </c>
      <c r="M122" s="10">
        <v>0</v>
      </c>
      <c r="N122" s="8">
        <v>0</v>
      </c>
      <c r="O122" s="9">
        <v>107</v>
      </c>
      <c r="P122" s="10">
        <v>0</v>
      </c>
      <c r="Q122" s="8">
        <v>0</v>
      </c>
      <c r="R122" s="9">
        <v>0</v>
      </c>
      <c r="S122" s="10">
        <v>0</v>
      </c>
      <c r="T122" s="8">
        <v>0</v>
      </c>
      <c r="U122" s="9">
        <v>0</v>
      </c>
      <c r="V122" s="10">
        <v>0</v>
      </c>
      <c r="W122" s="8">
        <v>0</v>
      </c>
      <c r="X122" s="9">
        <v>0</v>
      </c>
      <c r="Y122" s="10">
        <v>0</v>
      </c>
      <c r="Z122" s="8">
        <f t="shared" si="9"/>
        <v>0</v>
      </c>
      <c r="AA122" s="9">
        <f t="shared" si="9"/>
        <v>107</v>
      </c>
      <c r="AB122" s="10">
        <f t="shared" si="9"/>
        <v>0</v>
      </c>
      <c r="AC122" s="13">
        <f t="shared" si="10"/>
        <v>0</v>
      </c>
      <c r="AD122" s="14">
        <f t="shared" si="10"/>
        <v>0.107</v>
      </c>
      <c r="AE122" s="15">
        <f t="shared" si="10"/>
        <v>0</v>
      </c>
    </row>
    <row r="123" spans="1:34" x14ac:dyDescent="0.3">
      <c r="A123" s="39" t="s">
        <v>261</v>
      </c>
      <c r="B123" s="43">
        <v>0</v>
      </c>
      <c r="C123" s="36">
        <v>0</v>
      </c>
      <c r="D123" s="44">
        <v>0</v>
      </c>
      <c r="E123" s="43">
        <v>0</v>
      </c>
      <c r="F123" s="36">
        <v>0</v>
      </c>
      <c r="G123" s="44">
        <v>0</v>
      </c>
      <c r="H123" s="43">
        <v>0</v>
      </c>
      <c r="I123" s="36">
        <v>0</v>
      </c>
      <c r="J123" s="44">
        <v>0</v>
      </c>
      <c r="K123" s="43">
        <v>0</v>
      </c>
      <c r="L123" s="36">
        <v>0</v>
      </c>
      <c r="M123" s="44">
        <v>0</v>
      </c>
      <c r="N123" s="43">
        <v>0</v>
      </c>
      <c r="O123" s="36">
        <v>0</v>
      </c>
      <c r="P123" s="44">
        <v>0</v>
      </c>
      <c r="Q123" s="43">
        <v>0</v>
      </c>
      <c r="R123" s="36">
        <v>0</v>
      </c>
      <c r="S123" s="44">
        <v>0</v>
      </c>
      <c r="T123" s="43">
        <v>0</v>
      </c>
      <c r="U123" s="36">
        <v>0</v>
      </c>
      <c r="V123" s="44">
        <v>0</v>
      </c>
      <c r="W123" s="43">
        <v>0</v>
      </c>
      <c r="X123" s="36">
        <v>83.5</v>
      </c>
      <c r="Y123" s="44">
        <v>4</v>
      </c>
      <c r="Z123" s="43">
        <f t="shared" si="9"/>
        <v>0</v>
      </c>
      <c r="AA123" s="36">
        <f t="shared" si="9"/>
        <v>83.5</v>
      </c>
      <c r="AB123" s="44">
        <f t="shared" si="9"/>
        <v>4</v>
      </c>
      <c r="AC123" s="54">
        <f t="shared" si="10"/>
        <v>0</v>
      </c>
      <c r="AD123" s="55">
        <f t="shared" si="10"/>
        <v>8.3500000000000005E-2</v>
      </c>
      <c r="AE123" s="56">
        <f t="shared" si="10"/>
        <v>4.0000000000000001E-3</v>
      </c>
    </row>
    <row r="124" spans="1:34" x14ac:dyDescent="0.3">
      <c r="A124" s="11" t="s">
        <v>262</v>
      </c>
      <c r="B124" s="8">
        <v>0</v>
      </c>
      <c r="C124" s="9">
        <v>0</v>
      </c>
      <c r="D124" s="10">
        <v>0</v>
      </c>
      <c r="E124" s="8">
        <v>0</v>
      </c>
      <c r="F124" s="9">
        <v>0</v>
      </c>
      <c r="G124" s="10">
        <v>0</v>
      </c>
      <c r="H124" s="8">
        <v>0</v>
      </c>
      <c r="I124" s="9">
        <v>0</v>
      </c>
      <c r="J124" s="10">
        <v>0</v>
      </c>
      <c r="K124" s="8">
        <v>0</v>
      </c>
      <c r="L124" s="9">
        <v>0</v>
      </c>
      <c r="M124" s="10">
        <v>0</v>
      </c>
      <c r="N124" s="8">
        <v>951</v>
      </c>
      <c r="O124" s="9">
        <v>0</v>
      </c>
      <c r="P124" s="10">
        <v>0</v>
      </c>
      <c r="Q124" s="8">
        <v>0</v>
      </c>
      <c r="R124" s="9">
        <v>0</v>
      </c>
      <c r="S124" s="10">
        <v>0</v>
      </c>
      <c r="T124" s="8">
        <v>0</v>
      </c>
      <c r="U124" s="9">
        <v>0</v>
      </c>
      <c r="V124" s="10">
        <v>0</v>
      </c>
      <c r="W124" s="8">
        <v>3286.62</v>
      </c>
      <c r="X124" s="9">
        <v>4374</v>
      </c>
      <c r="Y124" s="10"/>
      <c r="Z124" s="8">
        <f t="shared" si="9"/>
        <v>4237.62</v>
      </c>
      <c r="AA124" s="9">
        <f t="shared" si="9"/>
        <v>4374</v>
      </c>
      <c r="AB124" s="10">
        <f t="shared" si="9"/>
        <v>0</v>
      </c>
      <c r="AC124" s="13">
        <f t="shared" si="10"/>
        <v>4.2376199999999997</v>
      </c>
      <c r="AD124" s="14">
        <f t="shared" si="10"/>
        <v>4.3739999999999997</v>
      </c>
      <c r="AE124" s="15">
        <f t="shared" si="10"/>
        <v>0</v>
      </c>
    </row>
    <row r="125" spans="1:34" x14ac:dyDescent="0.3">
      <c r="A125" s="39" t="s">
        <v>302</v>
      </c>
      <c r="B125" s="43"/>
      <c r="C125" s="36"/>
      <c r="D125" s="44"/>
      <c r="E125" s="43"/>
      <c r="F125" s="36"/>
      <c r="G125" s="44"/>
      <c r="H125" s="43"/>
      <c r="I125" s="36"/>
      <c r="J125" s="44"/>
      <c r="K125" s="43"/>
      <c r="L125" s="36"/>
      <c r="M125" s="44"/>
      <c r="N125" s="43"/>
      <c r="O125" s="36"/>
      <c r="P125" s="44"/>
      <c r="Q125" s="43"/>
      <c r="R125" s="36"/>
      <c r="S125" s="44"/>
      <c r="T125" s="43"/>
      <c r="U125" s="36"/>
      <c r="V125" s="44"/>
      <c r="W125" s="43"/>
      <c r="X125" s="36"/>
      <c r="Y125" s="44"/>
      <c r="Z125" s="43">
        <f t="shared" si="9"/>
        <v>0</v>
      </c>
      <c r="AA125" s="36">
        <f t="shared" si="9"/>
        <v>0</v>
      </c>
      <c r="AB125" s="44">
        <f t="shared" si="9"/>
        <v>0</v>
      </c>
      <c r="AC125" s="54">
        <f t="shared" si="10"/>
        <v>0</v>
      </c>
      <c r="AD125" s="55">
        <f t="shared" si="10"/>
        <v>0</v>
      </c>
      <c r="AE125" s="56">
        <f t="shared" si="10"/>
        <v>0</v>
      </c>
      <c r="AF125" s="212"/>
      <c r="AG125" s="212"/>
      <c r="AH125" s="212"/>
    </row>
    <row r="126" spans="1:34" x14ac:dyDescent="0.3">
      <c r="A126" s="11" t="s">
        <v>264</v>
      </c>
      <c r="B126" s="8">
        <v>0</v>
      </c>
      <c r="C126" s="9">
        <v>0</v>
      </c>
      <c r="D126" s="10">
        <v>0</v>
      </c>
      <c r="E126" s="8">
        <v>0</v>
      </c>
      <c r="F126" s="9">
        <v>0.86</v>
      </c>
      <c r="G126" s="10">
        <v>0</v>
      </c>
      <c r="H126" s="8">
        <v>0</v>
      </c>
      <c r="I126" s="9">
        <v>0</v>
      </c>
      <c r="J126" s="10">
        <v>0</v>
      </c>
      <c r="K126" s="8">
        <v>0</v>
      </c>
      <c r="L126" s="9">
        <v>0</v>
      </c>
      <c r="M126" s="10">
        <v>0</v>
      </c>
      <c r="N126" s="8">
        <v>0</v>
      </c>
      <c r="O126" s="9">
        <v>0</v>
      </c>
      <c r="P126" s="10">
        <v>0</v>
      </c>
      <c r="Q126" s="8">
        <v>0</v>
      </c>
      <c r="R126" s="9">
        <v>0</v>
      </c>
      <c r="S126" s="10">
        <v>0</v>
      </c>
      <c r="T126" s="8">
        <v>0</v>
      </c>
      <c r="U126" s="9">
        <v>0</v>
      </c>
      <c r="V126" s="10">
        <v>0</v>
      </c>
      <c r="W126" s="8">
        <v>0</v>
      </c>
      <c r="X126" s="9">
        <v>1965.19</v>
      </c>
      <c r="Y126" s="10">
        <v>0</v>
      </c>
      <c r="Z126" s="8">
        <f t="shared" si="9"/>
        <v>0</v>
      </c>
      <c r="AA126" s="9">
        <f t="shared" si="9"/>
        <v>1966.05</v>
      </c>
      <c r="AB126" s="10">
        <f t="shared" si="9"/>
        <v>0</v>
      </c>
      <c r="AC126" s="13">
        <f t="shared" si="10"/>
        <v>0</v>
      </c>
      <c r="AD126" s="14">
        <f t="shared" si="10"/>
        <v>1.9660499999999999</v>
      </c>
      <c r="AE126" s="15">
        <f t="shared" si="10"/>
        <v>0</v>
      </c>
    </row>
    <row r="127" spans="1:34" x14ac:dyDescent="0.3">
      <c r="A127" s="39" t="s">
        <v>303</v>
      </c>
      <c r="B127" s="43">
        <v>0</v>
      </c>
      <c r="C127" s="36">
        <v>0</v>
      </c>
      <c r="D127" s="44">
        <v>0</v>
      </c>
      <c r="E127" s="43">
        <v>0</v>
      </c>
      <c r="F127" s="36">
        <v>0</v>
      </c>
      <c r="G127" s="44">
        <v>0</v>
      </c>
      <c r="H127" s="43">
        <v>0</v>
      </c>
      <c r="I127" s="36">
        <v>0</v>
      </c>
      <c r="J127" s="44">
        <v>0</v>
      </c>
      <c r="K127" s="43">
        <v>0</v>
      </c>
      <c r="L127" s="36">
        <v>0</v>
      </c>
      <c r="M127" s="44">
        <v>0</v>
      </c>
      <c r="N127" s="43">
        <v>0</v>
      </c>
      <c r="O127" s="36">
        <v>0</v>
      </c>
      <c r="P127" s="44">
        <v>0</v>
      </c>
      <c r="Q127" s="43">
        <v>0</v>
      </c>
      <c r="R127" s="36">
        <v>0</v>
      </c>
      <c r="S127" s="44">
        <v>0</v>
      </c>
      <c r="T127" s="43">
        <v>0</v>
      </c>
      <c r="U127" s="36">
        <v>0</v>
      </c>
      <c r="V127" s="44">
        <v>3.23</v>
      </c>
      <c r="W127" s="43">
        <v>0</v>
      </c>
      <c r="X127" s="36">
        <v>0</v>
      </c>
      <c r="Y127" s="44">
        <v>0</v>
      </c>
      <c r="Z127" s="43">
        <f t="shared" si="9"/>
        <v>0</v>
      </c>
      <c r="AA127" s="36">
        <f t="shared" si="9"/>
        <v>0</v>
      </c>
      <c r="AB127" s="44">
        <f t="shared" si="9"/>
        <v>3.23</v>
      </c>
      <c r="AC127" s="54">
        <f t="shared" si="10"/>
        <v>0</v>
      </c>
      <c r="AD127" s="55">
        <f t="shared" si="10"/>
        <v>0</v>
      </c>
      <c r="AE127" s="56">
        <f t="shared" si="10"/>
        <v>3.2299999999999998E-3</v>
      </c>
    </row>
    <row r="128" spans="1:34" x14ac:dyDescent="0.3">
      <c r="A128" s="11" t="s">
        <v>265</v>
      </c>
      <c r="B128" s="8">
        <v>0</v>
      </c>
      <c r="C128" s="9">
        <v>13307.208000000001</v>
      </c>
      <c r="D128" s="10">
        <v>0</v>
      </c>
      <c r="E128" s="8">
        <v>0</v>
      </c>
      <c r="F128" s="9">
        <v>0</v>
      </c>
      <c r="G128" s="10">
        <v>0</v>
      </c>
      <c r="H128" s="8">
        <v>0</v>
      </c>
      <c r="I128" s="9">
        <v>0</v>
      </c>
      <c r="J128" s="10">
        <v>0</v>
      </c>
      <c r="K128" s="8">
        <v>0</v>
      </c>
      <c r="L128" s="9">
        <v>0</v>
      </c>
      <c r="M128" s="10">
        <v>0</v>
      </c>
      <c r="N128" s="8">
        <v>0</v>
      </c>
      <c r="O128" s="9">
        <v>6114</v>
      </c>
      <c r="P128" s="10">
        <v>1037</v>
      </c>
      <c r="Q128" s="8">
        <v>0</v>
      </c>
      <c r="R128" s="9">
        <v>3873.0219999999999</v>
      </c>
      <c r="S128" s="10">
        <v>84.099980000000002</v>
      </c>
      <c r="T128" s="8">
        <v>0</v>
      </c>
      <c r="U128" s="9">
        <v>1205.4601</v>
      </c>
      <c r="V128" s="10">
        <v>291.18</v>
      </c>
      <c r="W128" s="8">
        <v>0</v>
      </c>
      <c r="X128" s="9">
        <v>74267.179999999993</v>
      </c>
      <c r="Y128" s="10">
        <v>16389.09</v>
      </c>
      <c r="Z128" s="8">
        <f t="shared" si="9"/>
        <v>0</v>
      </c>
      <c r="AA128" s="9">
        <f t="shared" si="9"/>
        <v>98766.870099999986</v>
      </c>
      <c r="AB128" s="10">
        <f t="shared" si="9"/>
        <v>17801.369979999999</v>
      </c>
      <c r="AC128" s="13">
        <f t="shared" si="10"/>
        <v>0</v>
      </c>
      <c r="AD128" s="14">
        <f t="shared" si="10"/>
        <v>98.766870099999991</v>
      </c>
      <c r="AE128" s="15">
        <f t="shared" si="10"/>
        <v>17.80136998</v>
      </c>
    </row>
    <row r="129" spans="1:31" x14ac:dyDescent="0.3">
      <c r="A129" s="39" t="s">
        <v>266</v>
      </c>
      <c r="B129" s="43">
        <v>0</v>
      </c>
      <c r="C129" s="36">
        <v>0</v>
      </c>
      <c r="D129" s="44">
        <v>0</v>
      </c>
      <c r="E129" s="43">
        <v>0</v>
      </c>
      <c r="F129" s="36">
        <v>0</v>
      </c>
      <c r="G129" s="44">
        <v>0</v>
      </c>
      <c r="H129" s="43">
        <v>0</v>
      </c>
      <c r="I129" s="36">
        <v>0</v>
      </c>
      <c r="J129" s="44">
        <v>0</v>
      </c>
      <c r="K129" s="43">
        <v>0</v>
      </c>
      <c r="L129" s="36">
        <v>0</v>
      </c>
      <c r="M129" s="44">
        <v>0</v>
      </c>
      <c r="N129" s="43">
        <v>0</v>
      </c>
      <c r="O129" s="36">
        <v>1888</v>
      </c>
      <c r="P129" s="44">
        <v>0</v>
      </c>
      <c r="Q129" s="43">
        <v>0</v>
      </c>
      <c r="R129" s="36">
        <v>0</v>
      </c>
      <c r="S129" s="44">
        <v>0</v>
      </c>
      <c r="T129" s="43">
        <v>0</v>
      </c>
      <c r="U129" s="36">
        <v>0</v>
      </c>
      <c r="V129" s="44">
        <v>0</v>
      </c>
      <c r="W129" s="43">
        <v>0</v>
      </c>
      <c r="X129" s="36">
        <v>6623.35</v>
      </c>
      <c r="Y129" s="44">
        <v>0</v>
      </c>
      <c r="Z129" s="43">
        <f t="shared" si="9"/>
        <v>0</v>
      </c>
      <c r="AA129" s="36">
        <f t="shared" si="9"/>
        <v>8511.35</v>
      </c>
      <c r="AB129" s="44">
        <f t="shared" si="9"/>
        <v>0</v>
      </c>
      <c r="AC129" s="54">
        <f t="shared" si="10"/>
        <v>0</v>
      </c>
      <c r="AD129" s="55">
        <f t="shared" si="10"/>
        <v>8.5113500000000002</v>
      </c>
      <c r="AE129" s="56">
        <f t="shared" si="10"/>
        <v>0</v>
      </c>
    </row>
    <row r="130" spans="1:31" x14ac:dyDescent="0.3">
      <c r="A130" s="11" t="s">
        <v>267</v>
      </c>
      <c r="B130" s="8">
        <v>0</v>
      </c>
      <c r="C130" s="9">
        <v>0</v>
      </c>
      <c r="D130" s="10">
        <v>0</v>
      </c>
      <c r="E130" s="8">
        <v>0</v>
      </c>
      <c r="F130" s="9">
        <v>0</v>
      </c>
      <c r="G130" s="10">
        <v>0</v>
      </c>
      <c r="H130" s="8">
        <v>0</v>
      </c>
      <c r="I130" s="9">
        <v>0</v>
      </c>
      <c r="J130" s="10">
        <v>0</v>
      </c>
      <c r="K130" s="8">
        <v>0</v>
      </c>
      <c r="L130" s="9">
        <v>0</v>
      </c>
      <c r="M130" s="10">
        <v>0</v>
      </c>
      <c r="N130" s="8">
        <v>0</v>
      </c>
      <c r="O130" s="9">
        <v>80</v>
      </c>
      <c r="P130" s="10">
        <v>0</v>
      </c>
      <c r="Q130" s="8">
        <v>0</v>
      </c>
      <c r="R130" s="9">
        <v>0</v>
      </c>
      <c r="S130" s="10">
        <v>0</v>
      </c>
      <c r="T130" s="8">
        <v>0</v>
      </c>
      <c r="U130" s="9">
        <v>0</v>
      </c>
      <c r="V130" s="10">
        <v>0</v>
      </c>
      <c r="W130" s="8">
        <v>0</v>
      </c>
      <c r="X130" s="9">
        <v>0</v>
      </c>
      <c r="Y130" s="10">
        <v>0</v>
      </c>
      <c r="Z130" s="8">
        <f t="shared" si="9"/>
        <v>0</v>
      </c>
      <c r="AA130" s="9">
        <f t="shared" si="9"/>
        <v>80</v>
      </c>
      <c r="AB130" s="10">
        <f t="shared" si="9"/>
        <v>0</v>
      </c>
      <c r="AC130" s="13">
        <f t="shared" si="10"/>
        <v>0</v>
      </c>
      <c r="AD130" s="14">
        <f t="shared" si="10"/>
        <v>0.08</v>
      </c>
      <c r="AE130" s="15">
        <f t="shared" si="10"/>
        <v>0</v>
      </c>
    </row>
    <row r="131" spans="1:31" x14ac:dyDescent="0.3">
      <c r="A131" s="39" t="s">
        <v>329</v>
      </c>
      <c r="B131" s="43"/>
      <c r="C131" s="36"/>
      <c r="D131" s="44"/>
      <c r="E131" s="43"/>
      <c r="F131" s="36"/>
      <c r="G131" s="44"/>
      <c r="H131" s="43"/>
      <c r="I131" s="36"/>
      <c r="J131" s="44"/>
      <c r="K131" s="43"/>
      <c r="L131" s="36"/>
      <c r="M131" s="44"/>
      <c r="N131" s="43"/>
      <c r="O131" s="36"/>
      <c r="P131" s="44"/>
      <c r="Q131" s="43"/>
      <c r="R131" s="36"/>
      <c r="S131" s="44"/>
      <c r="T131" s="43"/>
      <c r="U131" s="36"/>
      <c r="V131" s="44"/>
      <c r="W131" s="43"/>
      <c r="X131" s="36"/>
      <c r="Y131" s="44"/>
      <c r="Z131" s="43">
        <f t="shared" ref="Z131:AB145" si="13">W131+T131+Q131+N131+K131+H131+E131+B131</f>
        <v>0</v>
      </c>
      <c r="AA131" s="36">
        <f t="shared" si="13"/>
        <v>0</v>
      </c>
      <c r="AB131" s="44">
        <f t="shared" si="13"/>
        <v>0</v>
      </c>
      <c r="AC131" s="54">
        <f t="shared" ref="AC131:AE145" si="14">Z131/1000</f>
        <v>0</v>
      </c>
      <c r="AD131" s="55">
        <f t="shared" si="14"/>
        <v>0</v>
      </c>
      <c r="AE131" s="56">
        <f t="shared" si="14"/>
        <v>0</v>
      </c>
    </row>
    <row r="132" spans="1:31" x14ac:dyDescent="0.3">
      <c r="A132" s="11" t="s">
        <v>268</v>
      </c>
      <c r="B132" s="8">
        <v>0</v>
      </c>
      <c r="C132" s="9">
        <v>0</v>
      </c>
      <c r="D132" s="10">
        <v>0</v>
      </c>
      <c r="E132" s="8">
        <v>0</v>
      </c>
      <c r="F132" s="9">
        <v>0</v>
      </c>
      <c r="G132" s="10">
        <v>0</v>
      </c>
      <c r="H132" s="8">
        <v>0</v>
      </c>
      <c r="I132" s="9">
        <v>0</v>
      </c>
      <c r="J132" s="10">
        <v>0</v>
      </c>
      <c r="K132" s="8">
        <v>0</v>
      </c>
      <c r="L132" s="9">
        <v>0</v>
      </c>
      <c r="M132" s="10">
        <v>0</v>
      </c>
      <c r="N132" s="8">
        <v>2676</v>
      </c>
      <c r="O132" s="9">
        <v>25732</v>
      </c>
      <c r="P132" s="10">
        <v>0</v>
      </c>
      <c r="Q132" s="8">
        <v>0</v>
      </c>
      <c r="R132" s="9">
        <v>3307.694</v>
      </c>
      <c r="S132" s="10">
        <v>0</v>
      </c>
      <c r="T132" s="8">
        <v>0</v>
      </c>
      <c r="U132" s="9">
        <v>665.85</v>
      </c>
      <c r="V132" s="10">
        <v>52.52</v>
      </c>
      <c r="W132" s="8">
        <v>0</v>
      </c>
      <c r="X132" s="9">
        <v>33007.050000000003</v>
      </c>
      <c r="Y132" s="10">
        <v>17151</v>
      </c>
      <c r="Z132" s="8">
        <f t="shared" si="13"/>
        <v>2676</v>
      </c>
      <c r="AA132" s="9">
        <f t="shared" si="13"/>
        <v>62712.594000000005</v>
      </c>
      <c r="AB132" s="10">
        <f t="shared" si="13"/>
        <v>17203.52</v>
      </c>
      <c r="AC132" s="13">
        <f t="shared" si="14"/>
        <v>2.6760000000000002</v>
      </c>
      <c r="AD132" s="14">
        <f t="shared" si="14"/>
        <v>62.712594000000003</v>
      </c>
      <c r="AE132" s="15">
        <f t="shared" si="14"/>
        <v>17.203520000000001</v>
      </c>
    </row>
    <row r="133" spans="1:31" x14ac:dyDescent="0.3">
      <c r="A133" s="39" t="s">
        <v>136</v>
      </c>
      <c r="B133" s="43"/>
      <c r="C133" s="36"/>
      <c r="D133" s="44"/>
      <c r="E133" s="43"/>
      <c r="F133" s="36"/>
      <c r="G133" s="44"/>
      <c r="H133" s="43"/>
      <c r="I133" s="36"/>
      <c r="J133" s="44"/>
      <c r="K133" s="43"/>
      <c r="L133" s="36"/>
      <c r="M133" s="44"/>
      <c r="N133" s="43"/>
      <c r="O133" s="36"/>
      <c r="P133" s="44"/>
      <c r="Q133" s="43"/>
      <c r="R133" s="36"/>
      <c r="S133" s="44"/>
      <c r="T133" s="43"/>
      <c r="U133" s="36"/>
      <c r="V133" s="44"/>
      <c r="W133" s="43"/>
      <c r="X133" s="36"/>
      <c r="Y133" s="44"/>
      <c r="Z133" s="43">
        <f t="shared" si="13"/>
        <v>0</v>
      </c>
      <c r="AA133" s="36">
        <f t="shared" si="13"/>
        <v>0</v>
      </c>
      <c r="AB133" s="44">
        <f t="shared" si="13"/>
        <v>0</v>
      </c>
      <c r="AC133" s="54">
        <f t="shared" si="14"/>
        <v>0</v>
      </c>
      <c r="AD133" s="55">
        <f t="shared" si="14"/>
        <v>0</v>
      </c>
      <c r="AE133" s="56">
        <f t="shared" si="14"/>
        <v>0</v>
      </c>
    </row>
    <row r="134" spans="1:31" x14ac:dyDescent="0.3">
      <c r="A134" s="11" t="s">
        <v>330</v>
      </c>
      <c r="B134" s="8"/>
      <c r="C134" s="9"/>
      <c r="D134" s="10"/>
      <c r="E134" s="8"/>
      <c r="F134" s="9"/>
      <c r="G134" s="10"/>
      <c r="H134" s="8"/>
      <c r="I134" s="9"/>
      <c r="J134" s="10"/>
      <c r="K134" s="8"/>
      <c r="L134" s="9"/>
      <c r="M134" s="10"/>
      <c r="N134" s="8"/>
      <c r="O134" s="9"/>
      <c r="P134" s="10"/>
      <c r="Q134" s="8"/>
      <c r="R134" s="9"/>
      <c r="S134" s="10"/>
      <c r="T134" s="8"/>
      <c r="U134" s="9"/>
      <c r="V134" s="10"/>
      <c r="W134" s="8"/>
      <c r="X134" s="9"/>
      <c r="Y134" s="10"/>
      <c r="Z134" s="8">
        <f t="shared" si="13"/>
        <v>0</v>
      </c>
      <c r="AA134" s="9">
        <f t="shared" si="13"/>
        <v>0</v>
      </c>
      <c r="AB134" s="10">
        <f t="shared" si="13"/>
        <v>0</v>
      </c>
      <c r="AC134" s="13">
        <f t="shared" si="14"/>
        <v>0</v>
      </c>
      <c r="AD134" s="14">
        <f t="shared" si="14"/>
        <v>0</v>
      </c>
      <c r="AE134" s="15">
        <f t="shared" si="14"/>
        <v>0</v>
      </c>
    </row>
    <row r="135" spans="1:31" x14ac:dyDescent="0.3">
      <c r="A135" s="39" t="s">
        <v>271</v>
      </c>
      <c r="B135" s="43">
        <v>0</v>
      </c>
      <c r="C135" s="36">
        <v>0</v>
      </c>
      <c r="D135" s="44">
        <v>0</v>
      </c>
      <c r="E135" s="43">
        <v>0</v>
      </c>
      <c r="F135" s="36">
        <v>0</v>
      </c>
      <c r="G135" s="44">
        <v>0</v>
      </c>
      <c r="H135" s="43">
        <v>0</v>
      </c>
      <c r="I135" s="36">
        <v>0</v>
      </c>
      <c r="J135" s="44">
        <v>0</v>
      </c>
      <c r="K135" s="43">
        <v>0</v>
      </c>
      <c r="L135" s="36">
        <v>0</v>
      </c>
      <c r="M135" s="44">
        <v>0</v>
      </c>
      <c r="N135" s="43">
        <v>0</v>
      </c>
      <c r="O135" s="36">
        <v>18646</v>
      </c>
      <c r="P135" s="44">
        <v>0</v>
      </c>
      <c r="Q135" s="43">
        <v>0</v>
      </c>
      <c r="R135" s="36">
        <v>0</v>
      </c>
      <c r="S135" s="44">
        <v>0</v>
      </c>
      <c r="T135" s="43">
        <v>0</v>
      </c>
      <c r="U135" s="36">
        <v>0</v>
      </c>
      <c r="V135" s="44">
        <v>0</v>
      </c>
      <c r="W135" s="43">
        <v>0</v>
      </c>
      <c r="X135" s="36">
        <v>2417</v>
      </c>
      <c r="Y135" s="44">
        <v>0</v>
      </c>
      <c r="Z135" s="43">
        <f t="shared" si="13"/>
        <v>0</v>
      </c>
      <c r="AA135" s="36">
        <f t="shared" si="13"/>
        <v>21063</v>
      </c>
      <c r="AB135" s="44">
        <f t="shared" si="13"/>
        <v>0</v>
      </c>
      <c r="AC135" s="54">
        <f t="shared" si="14"/>
        <v>0</v>
      </c>
      <c r="AD135" s="55">
        <f t="shared" si="14"/>
        <v>21.062999999999999</v>
      </c>
      <c r="AE135" s="56">
        <f t="shared" si="14"/>
        <v>0</v>
      </c>
    </row>
    <row r="136" spans="1:31" x14ac:dyDescent="0.3">
      <c r="A136" s="11" t="s">
        <v>272</v>
      </c>
      <c r="B136" s="8">
        <v>0</v>
      </c>
      <c r="C136" s="9">
        <v>0</v>
      </c>
      <c r="D136" s="10">
        <v>0</v>
      </c>
      <c r="E136" s="8">
        <v>0</v>
      </c>
      <c r="F136" s="9">
        <v>0</v>
      </c>
      <c r="G136" s="10">
        <v>0</v>
      </c>
      <c r="H136" s="8">
        <v>0</v>
      </c>
      <c r="I136" s="9">
        <v>0</v>
      </c>
      <c r="J136" s="10">
        <v>0</v>
      </c>
      <c r="K136" s="8">
        <v>0</v>
      </c>
      <c r="L136" s="9">
        <v>0</v>
      </c>
      <c r="M136" s="10">
        <v>0</v>
      </c>
      <c r="N136" s="8">
        <v>0</v>
      </c>
      <c r="O136" s="9">
        <v>0</v>
      </c>
      <c r="P136" s="10">
        <v>0</v>
      </c>
      <c r="Q136" s="8">
        <v>0</v>
      </c>
      <c r="R136" s="9">
        <v>0</v>
      </c>
      <c r="S136" s="10">
        <v>0</v>
      </c>
      <c r="T136" s="8">
        <v>0</v>
      </c>
      <c r="U136" s="9">
        <v>0</v>
      </c>
      <c r="V136" s="10">
        <v>0</v>
      </c>
      <c r="W136" s="8">
        <v>0</v>
      </c>
      <c r="X136" s="9">
        <v>0</v>
      </c>
      <c r="Y136" s="10">
        <v>40</v>
      </c>
      <c r="Z136" s="8">
        <f t="shared" si="13"/>
        <v>0</v>
      </c>
      <c r="AA136" s="9">
        <f t="shared" si="13"/>
        <v>0</v>
      </c>
      <c r="AB136" s="10">
        <f t="shared" si="13"/>
        <v>40</v>
      </c>
      <c r="AC136" s="13">
        <f t="shared" si="14"/>
        <v>0</v>
      </c>
      <c r="AD136" s="14">
        <f t="shared" si="14"/>
        <v>0</v>
      </c>
      <c r="AE136" s="15">
        <f t="shared" si="14"/>
        <v>0.04</v>
      </c>
    </row>
    <row r="137" spans="1:31" x14ac:dyDescent="0.3">
      <c r="A137" s="39" t="s">
        <v>306</v>
      </c>
      <c r="B137" s="43">
        <v>0</v>
      </c>
      <c r="C137" s="36">
        <v>0</v>
      </c>
      <c r="D137" s="44">
        <v>209</v>
      </c>
      <c r="E137" s="43">
        <v>0</v>
      </c>
      <c r="F137" s="36">
        <v>0</v>
      </c>
      <c r="G137" s="44">
        <v>736.76</v>
      </c>
      <c r="H137" s="43">
        <v>0</v>
      </c>
      <c r="I137" s="36">
        <v>1100</v>
      </c>
      <c r="J137" s="44">
        <v>0</v>
      </c>
      <c r="K137" s="43">
        <v>0</v>
      </c>
      <c r="L137" s="36">
        <v>0</v>
      </c>
      <c r="M137" s="44">
        <v>0</v>
      </c>
      <c r="N137" s="43">
        <v>0</v>
      </c>
      <c r="O137" s="36">
        <v>40951</v>
      </c>
      <c r="P137" s="44">
        <v>11261</v>
      </c>
      <c r="Q137" s="43">
        <v>0</v>
      </c>
      <c r="R137" s="36">
        <v>14028.169908684704</v>
      </c>
      <c r="S137" s="44">
        <v>4221.0254999999997</v>
      </c>
      <c r="T137" s="43">
        <v>0</v>
      </c>
      <c r="U137" s="36">
        <v>119</v>
      </c>
      <c r="V137" s="44">
        <v>8464.99</v>
      </c>
      <c r="W137" s="43">
        <v>0</v>
      </c>
      <c r="X137" s="36">
        <v>111414.43999999999</v>
      </c>
      <c r="Y137" s="44">
        <v>127442.23000000001</v>
      </c>
      <c r="Z137" s="43">
        <f t="shared" si="13"/>
        <v>0</v>
      </c>
      <c r="AA137" s="36">
        <f t="shared" si="13"/>
        <v>167612.60990868468</v>
      </c>
      <c r="AB137" s="44">
        <f t="shared" si="13"/>
        <v>152335.0055</v>
      </c>
      <c r="AC137" s="54">
        <f t="shared" si="14"/>
        <v>0</v>
      </c>
      <c r="AD137" s="55">
        <f t="shared" si="14"/>
        <v>167.61260990868468</v>
      </c>
      <c r="AE137" s="56">
        <f t="shared" si="14"/>
        <v>152.33500549999999</v>
      </c>
    </row>
    <row r="138" spans="1:31" x14ac:dyDescent="0.3">
      <c r="A138" s="11" t="s">
        <v>274</v>
      </c>
      <c r="B138" s="8">
        <v>0</v>
      </c>
      <c r="C138" s="9">
        <v>0</v>
      </c>
      <c r="D138" s="10">
        <v>0</v>
      </c>
      <c r="E138" s="8">
        <v>0</v>
      </c>
      <c r="F138" s="9">
        <v>0</v>
      </c>
      <c r="G138" s="10">
        <v>0</v>
      </c>
      <c r="H138" s="8">
        <v>0</v>
      </c>
      <c r="I138" s="9">
        <v>0</v>
      </c>
      <c r="J138" s="10">
        <v>0</v>
      </c>
      <c r="K138" s="8">
        <v>0</v>
      </c>
      <c r="L138" s="9">
        <v>0</v>
      </c>
      <c r="M138" s="10">
        <v>0</v>
      </c>
      <c r="N138" s="8">
        <v>0</v>
      </c>
      <c r="O138" s="9">
        <v>0</v>
      </c>
      <c r="P138" s="10">
        <v>0</v>
      </c>
      <c r="Q138" s="8">
        <v>0</v>
      </c>
      <c r="R138" s="9">
        <v>0</v>
      </c>
      <c r="S138" s="10">
        <v>0</v>
      </c>
      <c r="T138" s="8">
        <v>0</v>
      </c>
      <c r="U138" s="9">
        <v>0</v>
      </c>
      <c r="V138" s="10">
        <v>8.02</v>
      </c>
      <c r="W138" s="8">
        <v>0</v>
      </c>
      <c r="X138" s="9">
        <v>0</v>
      </c>
      <c r="Y138" s="10">
        <v>0</v>
      </c>
      <c r="Z138" s="8">
        <f t="shared" si="13"/>
        <v>0</v>
      </c>
      <c r="AA138" s="9">
        <f t="shared" si="13"/>
        <v>0</v>
      </c>
      <c r="AB138" s="10">
        <f t="shared" si="13"/>
        <v>8.02</v>
      </c>
      <c r="AC138" s="13">
        <f t="shared" si="14"/>
        <v>0</v>
      </c>
      <c r="AD138" s="14">
        <f t="shared" si="14"/>
        <v>0</v>
      </c>
      <c r="AE138" s="15">
        <f t="shared" si="14"/>
        <v>8.0199999999999994E-3</v>
      </c>
    </row>
    <row r="139" spans="1:31" x14ac:dyDescent="0.3">
      <c r="A139" s="39" t="s">
        <v>331</v>
      </c>
      <c r="B139" s="43"/>
      <c r="C139" s="36"/>
      <c r="D139" s="44"/>
      <c r="E139" s="43"/>
      <c r="F139" s="36"/>
      <c r="G139" s="44"/>
      <c r="H139" s="43"/>
      <c r="I139" s="36"/>
      <c r="J139" s="44"/>
      <c r="K139" s="43"/>
      <c r="L139" s="36"/>
      <c r="M139" s="44"/>
      <c r="N139" s="43"/>
      <c r="O139" s="36"/>
      <c r="P139" s="44"/>
      <c r="Q139" s="43"/>
      <c r="R139" s="36"/>
      <c r="S139" s="44"/>
      <c r="T139" s="43"/>
      <c r="U139" s="36"/>
      <c r="V139" s="44"/>
      <c r="W139" s="43"/>
      <c r="X139" s="36"/>
      <c r="Y139" s="44"/>
      <c r="Z139" s="43">
        <f t="shared" si="13"/>
        <v>0</v>
      </c>
      <c r="AA139" s="36">
        <f t="shared" si="13"/>
        <v>0</v>
      </c>
      <c r="AB139" s="44">
        <f t="shared" si="13"/>
        <v>0</v>
      </c>
      <c r="AC139" s="54">
        <f t="shared" si="14"/>
        <v>0</v>
      </c>
      <c r="AD139" s="55">
        <f t="shared" si="14"/>
        <v>0</v>
      </c>
      <c r="AE139" s="56">
        <f t="shared" si="14"/>
        <v>0</v>
      </c>
    </row>
    <row r="140" spans="1:31" x14ac:dyDescent="0.3">
      <c r="A140" s="38" t="s">
        <v>142</v>
      </c>
      <c r="B140" s="40">
        <f>SUM(B141:B145)</f>
        <v>0</v>
      </c>
      <c r="C140" s="41">
        <f t="shared" ref="C140:Y140" si="15">SUM(C141:C145)</f>
        <v>7146.09</v>
      </c>
      <c r="D140" s="42">
        <f t="shared" si="15"/>
        <v>65</v>
      </c>
      <c r="E140" s="40">
        <f t="shared" si="15"/>
        <v>0</v>
      </c>
      <c r="F140" s="41">
        <f t="shared" si="15"/>
        <v>0</v>
      </c>
      <c r="G140" s="42">
        <f t="shared" si="15"/>
        <v>60.510000000000005</v>
      </c>
      <c r="H140" s="40">
        <f t="shared" si="15"/>
        <v>0</v>
      </c>
      <c r="I140" s="41">
        <f t="shared" si="15"/>
        <v>276</v>
      </c>
      <c r="J140" s="42">
        <f t="shared" si="15"/>
        <v>0</v>
      </c>
      <c r="K140" s="40">
        <f t="shared" si="15"/>
        <v>0</v>
      </c>
      <c r="L140" s="41">
        <f t="shared" si="15"/>
        <v>0</v>
      </c>
      <c r="M140" s="42">
        <f t="shared" si="15"/>
        <v>0</v>
      </c>
      <c r="N140" s="40">
        <f t="shared" si="15"/>
        <v>0</v>
      </c>
      <c r="O140" s="41">
        <f t="shared" si="15"/>
        <v>9938</v>
      </c>
      <c r="P140" s="42">
        <f t="shared" si="15"/>
        <v>18949</v>
      </c>
      <c r="Q140" s="40">
        <f t="shared" si="15"/>
        <v>1732.1662593433098</v>
      </c>
      <c r="R140" s="41">
        <f t="shared" si="15"/>
        <v>284009.13871311012</v>
      </c>
      <c r="S140" s="42">
        <f t="shared" si="15"/>
        <v>6863.0113216935724</v>
      </c>
      <c r="T140" s="40">
        <f t="shared" si="15"/>
        <v>1235.4995100000001</v>
      </c>
      <c r="U140" s="41">
        <f t="shared" si="15"/>
        <v>593</v>
      </c>
      <c r="V140" s="42">
        <f t="shared" si="15"/>
        <v>42.17</v>
      </c>
      <c r="W140" s="40">
        <f t="shared" si="15"/>
        <v>0</v>
      </c>
      <c r="X140" s="41">
        <f t="shared" si="15"/>
        <v>2048.35</v>
      </c>
      <c r="Y140" s="42">
        <f t="shared" si="15"/>
        <v>0</v>
      </c>
      <c r="Z140" s="40">
        <f t="shared" si="13"/>
        <v>2967.6657693433099</v>
      </c>
      <c r="AA140" s="41">
        <f t="shared" si="13"/>
        <v>304010.57871311012</v>
      </c>
      <c r="AB140" s="42">
        <f t="shared" si="13"/>
        <v>25979.691321693572</v>
      </c>
      <c r="AC140" s="51">
        <f t="shared" si="14"/>
        <v>2.9676657693433097</v>
      </c>
      <c r="AD140" s="52">
        <f t="shared" si="14"/>
        <v>304.01057871311014</v>
      </c>
      <c r="AE140" s="53">
        <f t="shared" si="14"/>
        <v>25.979691321693572</v>
      </c>
    </row>
    <row r="141" spans="1:31" x14ac:dyDescent="0.3">
      <c r="A141" s="11" t="s">
        <v>276</v>
      </c>
      <c r="B141" s="8">
        <v>0</v>
      </c>
      <c r="C141" s="9">
        <v>0</v>
      </c>
      <c r="D141" s="10">
        <v>65</v>
      </c>
      <c r="E141" s="8">
        <v>0</v>
      </c>
      <c r="F141" s="9">
        <v>0</v>
      </c>
      <c r="G141" s="10">
        <v>60.510000000000005</v>
      </c>
      <c r="H141" s="8">
        <v>0</v>
      </c>
      <c r="I141" s="9">
        <v>0</v>
      </c>
      <c r="J141" s="10">
        <v>0</v>
      </c>
      <c r="K141" s="8">
        <v>0</v>
      </c>
      <c r="L141" s="9">
        <v>0</v>
      </c>
      <c r="M141" s="10">
        <v>0</v>
      </c>
      <c r="N141" s="8">
        <v>0</v>
      </c>
      <c r="O141" s="9">
        <v>9938</v>
      </c>
      <c r="P141" s="10">
        <v>18949</v>
      </c>
      <c r="Q141" s="8">
        <v>1732.1662593433098</v>
      </c>
      <c r="R141" s="9">
        <v>269902.55903695006</v>
      </c>
      <c r="S141" s="10">
        <v>6853</v>
      </c>
      <c r="T141" s="8">
        <v>0</v>
      </c>
      <c r="U141" s="9">
        <v>593</v>
      </c>
      <c r="V141" s="10">
        <v>30.46</v>
      </c>
      <c r="W141" s="8">
        <v>0</v>
      </c>
      <c r="X141" s="9">
        <v>2048.35</v>
      </c>
      <c r="Y141" s="10">
        <v>0</v>
      </c>
      <c r="Z141" s="8">
        <f t="shared" si="13"/>
        <v>1732.1662593433098</v>
      </c>
      <c r="AA141" s="9">
        <f t="shared" si="13"/>
        <v>282481.90903695003</v>
      </c>
      <c r="AB141" s="10">
        <f t="shared" si="13"/>
        <v>25957.969999999998</v>
      </c>
      <c r="AC141" s="13">
        <f t="shared" si="14"/>
        <v>1.7321662593433098</v>
      </c>
      <c r="AD141" s="14">
        <f t="shared" si="14"/>
        <v>282.48190903695001</v>
      </c>
      <c r="AE141" s="15">
        <f t="shared" si="14"/>
        <v>25.957969999999996</v>
      </c>
    </row>
    <row r="142" spans="1:31" x14ac:dyDescent="0.3">
      <c r="A142" s="39" t="s">
        <v>277</v>
      </c>
      <c r="B142" s="43">
        <v>0</v>
      </c>
      <c r="C142" s="36">
        <v>0</v>
      </c>
      <c r="D142" s="44">
        <v>0</v>
      </c>
      <c r="E142" s="43">
        <v>0</v>
      </c>
      <c r="F142" s="36">
        <v>0</v>
      </c>
      <c r="G142" s="44">
        <v>0</v>
      </c>
      <c r="H142" s="43">
        <v>0</v>
      </c>
      <c r="I142" s="36">
        <v>0</v>
      </c>
      <c r="J142" s="44">
        <v>0</v>
      </c>
      <c r="K142" s="43">
        <v>0</v>
      </c>
      <c r="L142" s="36">
        <v>0</v>
      </c>
      <c r="M142" s="44">
        <v>0</v>
      </c>
      <c r="N142" s="43">
        <v>0</v>
      </c>
      <c r="O142" s="36">
        <v>0</v>
      </c>
      <c r="P142" s="44">
        <v>0</v>
      </c>
      <c r="Q142" s="43">
        <v>0</v>
      </c>
      <c r="R142" s="36">
        <v>1151</v>
      </c>
      <c r="S142" s="44">
        <v>0</v>
      </c>
      <c r="T142" s="43">
        <v>0</v>
      </c>
      <c r="U142" s="36">
        <v>0</v>
      </c>
      <c r="V142" s="44">
        <v>0</v>
      </c>
      <c r="W142" s="43">
        <v>0</v>
      </c>
      <c r="X142" s="36">
        <v>0</v>
      </c>
      <c r="Y142" s="44">
        <v>0</v>
      </c>
      <c r="Z142" s="43">
        <f t="shared" si="13"/>
        <v>0</v>
      </c>
      <c r="AA142" s="36">
        <f t="shared" si="13"/>
        <v>1151</v>
      </c>
      <c r="AB142" s="44">
        <f t="shared" si="13"/>
        <v>0</v>
      </c>
      <c r="AC142" s="54">
        <f t="shared" si="14"/>
        <v>0</v>
      </c>
      <c r="AD142" s="55">
        <f t="shared" si="14"/>
        <v>1.151</v>
      </c>
      <c r="AE142" s="56">
        <f t="shared" si="14"/>
        <v>0</v>
      </c>
    </row>
    <row r="143" spans="1:31" x14ac:dyDescent="0.3">
      <c r="A143" s="11" t="s">
        <v>278</v>
      </c>
      <c r="B143" s="8">
        <v>0</v>
      </c>
      <c r="C143" s="9">
        <v>0</v>
      </c>
      <c r="D143" s="10">
        <v>0</v>
      </c>
      <c r="E143" s="8">
        <v>0</v>
      </c>
      <c r="F143" s="9">
        <v>0</v>
      </c>
      <c r="G143" s="10">
        <v>0</v>
      </c>
      <c r="H143" s="8">
        <v>0</v>
      </c>
      <c r="I143" s="9">
        <v>0</v>
      </c>
      <c r="J143" s="10">
        <v>0</v>
      </c>
      <c r="K143" s="8">
        <v>0</v>
      </c>
      <c r="L143" s="9">
        <v>0</v>
      </c>
      <c r="M143" s="10">
        <v>0</v>
      </c>
      <c r="N143" s="8">
        <v>0</v>
      </c>
      <c r="O143" s="9">
        <v>0</v>
      </c>
      <c r="P143" s="10">
        <v>0</v>
      </c>
      <c r="Q143" s="8">
        <v>0</v>
      </c>
      <c r="R143" s="9">
        <v>5389.9570478713458</v>
      </c>
      <c r="S143" s="10">
        <v>10</v>
      </c>
      <c r="T143" s="8">
        <v>0</v>
      </c>
      <c r="U143" s="9">
        <v>0</v>
      </c>
      <c r="V143" s="10">
        <v>11.71</v>
      </c>
      <c r="W143" s="8">
        <v>0</v>
      </c>
      <c r="X143" s="9">
        <v>0</v>
      </c>
      <c r="Y143" s="10">
        <v>0</v>
      </c>
      <c r="Z143" s="8">
        <f t="shared" si="13"/>
        <v>0</v>
      </c>
      <c r="AA143" s="9">
        <f t="shared" si="13"/>
        <v>5389.9570478713458</v>
      </c>
      <c r="AB143" s="10">
        <f t="shared" si="13"/>
        <v>21.71</v>
      </c>
      <c r="AC143" s="13">
        <f t="shared" si="14"/>
        <v>0</v>
      </c>
      <c r="AD143" s="14">
        <f t="shared" si="14"/>
        <v>5.3899570478713459</v>
      </c>
      <c r="AE143" s="15">
        <f t="shared" si="14"/>
        <v>2.171E-2</v>
      </c>
    </row>
    <row r="144" spans="1:31" x14ac:dyDescent="0.3">
      <c r="A144" s="39" t="s">
        <v>279</v>
      </c>
      <c r="B144" s="43">
        <v>0</v>
      </c>
      <c r="C144" s="36">
        <v>7146.09</v>
      </c>
      <c r="D144" s="44">
        <v>0</v>
      </c>
      <c r="E144" s="43">
        <v>0</v>
      </c>
      <c r="F144" s="36">
        <v>0</v>
      </c>
      <c r="G144" s="44">
        <v>0</v>
      </c>
      <c r="H144" s="43">
        <v>0</v>
      </c>
      <c r="I144" s="36">
        <v>276</v>
      </c>
      <c r="J144" s="44">
        <v>0</v>
      </c>
      <c r="K144" s="43">
        <v>0</v>
      </c>
      <c r="L144" s="36">
        <v>0</v>
      </c>
      <c r="M144" s="44">
        <v>0</v>
      </c>
      <c r="N144" s="43">
        <v>0</v>
      </c>
      <c r="O144" s="36">
        <v>0</v>
      </c>
      <c r="P144" s="44">
        <v>0</v>
      </c>
      <c r="Q144" s="43">
        <v>0</v>
      </c>
      <c r="R144" s="36">
        <v>7565.6226282886937</v>
      </c>
      <c r="S144" s="44">
        <v>1.1321693572496055E-2</v>
      </c>
      <c r="T144" s="43">
        <v>1235.4995100000001</v>
      </c>
      <c r="U144" s="36">
        <v>0</v>
      </c>
      <c r="V144" s="44">
        <v>0</v>
      </c>
      <c r="W144" s="43">
        <v>0</v>
      </c>
      <c r="X144" s="36">
        <v>0</v>
      </c>
      <c r="Y144" s="44">
        <v>0</v>
      </c>
      <c r="Z144" s="43">
        <f t="shared" si="13"/>
        <v>1235.4995100000001</v>
      </c>
      <c r="AA144" s="36">
        <f t="shared" si="13"/>
        <v>14987.712628288693</v>
      </c>
      <c r="AB144" s="44">
        <f t="shared" si="13"/>
        <v>1.1321693572496055E-2</v>
      </c>
      <c r="AC144" s="54">
        <f t="shared" si="14"/>
        <v>1.2354995100000001</v>
      </c>
      <c r="AD144" s="55">
        <f t="shared" si="14"/>
        <v>14.987712628288692</v>
      </c>
      <c r="AE144" s="56">
        <f t="shared" si="14"/>
        <v>1.1321693572496055E-5</v>
      </c>
    </row>
    <row r="145" spans="1:31" ht="16.5" thickBot="1" x14ac:dyDescent="0.35">
      <c r="A145" s="12" t="s">
        <v>309</v>
      </c>
      <c r="B145" s="45"/>
      <c r="C145" s="46"/>
      <c r="D145" s="47"/>
      <c r="E145" s="45"/>
      <c r="F145" s="46"/>
      <c r="G145" s="47"/>
      <c r="H145" s="45"/>
      <c r="I145" s="46"/>
      <c r="J145" s="47"/>
      <c r="K145" s="45"/>
      <c r="L145" s="46"/>
      <c r="M145" s="47"/>
      <c r="N145" s="45"/>
      <c r="O145" s="46"/>
      <c r="P145" s="47"/>
      <c r="Q145" s="45"/>
      <c r="R145" s="46"/>
      <c r="S145" s="47"/>
      <c r="T145" s="45"/>
      <c r="U145" s="46"/>
      <c r="V145" s="47"/>
      <c r="W145" s="45"/>
      <c r="X145" s="46"/>
      <c r="Y145" s="47"/>
      <c r="Z145" s="48">
        <f t="shared" si="13"/>
        <v>0</v>
      </c>
      <c r="AA145" s="49">
        <f t="shared" si="13"/>
        <v>0</v>
      </c>
      <c r="AB145" s="50">
        <f t="shared" si="13"/>
        <v>0</v>
      </c>
      <c r="AC145" s="16">
        <f t="shared" si="14"/>
        <v>0</v>
      </c>
      <c r="AD145" s="17">
        <f t="shared" si="14"/>
        <v>0</v>
      </c>
      <c r="AE145" s="18">
        <f t="shared" si="14"/>
        <v>0</v>
      </c>
    </row>
  </sheetData>
  <autoFilter ref="A3:AE3" xr:uid="{45DDF41B-2E5E-460A-8227-4B9B04D0F2FF}"/>
  <mergeCells count="11">
    <mergeCell ref="AC2:AE2"/>
    <mergeCell ref="A1:AE1"/>
    <mergeCell ref="B2:D2"/>
    <mergeCell ref="E2:G2"/>
    <mergeCell ref="H2:J2"/>
    <mergeCell ref="K2:M2"/>
    <mergeCell ref="N2:P2"/>
    <mergeCell ref="Q2:S2"/>
    <mergeCell ref="T2:V2"/>
    <mergeCell ref="W2:Y2"/>
    <mergeCell ref="Z2:AB2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2558F5E73C2E49B8080C0F32ACEB90" ma:contentTypeVersion="21" ma:contentTypeDescription="Create a new document." ma:contentTypeScope="" ma:versionID="7cefbc5848cc1de648f3c39fac7d0b0d">
  <xsd:schema xmlns:xsd="http://www.w3.org/2001/XMLSchema" xmlns:xs="http://www.w3.org/2001/XMLSchema" xmlns:p="http://schemas.microsoft.com/office/2006/metadata/properties" xmlns:ns1="http://schemas.microsoft.com/sharepoint/v3" xmlns:ns2="4ec06e27-4607-4e04-8687-9d0b691a8159" xmlns:ns3="02060e14-903b-46b0-9c4c-c29d7e6ac6ab" targetNamespace="http://schemas.microsoft.com/office/2006/metadata/properties" ma:root="true" ma:fieldsID="21360dfc93fbf945ba914c505b079a81" ns1:_="" ns2:_="" ns3:_="">
    <xsd:import namespace="http://schemas.microsoft.com/sharepoint/v3"/>
    <xsd:import namespace="4ec06e27-4607-4e04-8687-9d0b691a8159"/>
    <xsd:import namespace="02060e14-903b-46b0-9c4c-c29d7e6ac6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c06e27-4607-4e04-8687-9d0b691a81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f83e2b6-3719-4002-96bc-4042c57b6b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060e14-903b-46b0-9c4c-c29d7e6ac6a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9515dc2-6e9c-432a-80fd-b8d19874e330}" ma:internalName="TaxCatchAll" ma:showField="CatchAllData" ma:web="02060e14-903b-46b0-9c4c-c29d7e6ac6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2060e14-903b-46b0-9c4c-c29d7e6ac6ab" xsi:nil="true"/>
    <lcf76f155ced4ddcb4097134ff3c332f xmlns="4ec06e27-4607-4e04-8687-9d0b691a8159">
      <Terms xmlns="http://schemas.microsoft.com/office/infopath/2007/PartnerControls"/>
    </lcf76f155ced4ddcb4097134ff3c332f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42F19A4-A21F-418C-AFB0-DAAAFEB859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DE0F011-D1FA-4183-9C99-9F8B00B514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ec06e27-4607-4e04-8687-9d0b691a8159"/>
    <ds:schemaRef ds:uri="02060e14-903b-46b0-9c4c-c29d7e6ac6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C53123-4941-4ECE-B97D-B3E3E0B6E650}">
  <ds:schemaRefs>
    <ds:schemaRef ds:uri="http://schemas.microsoft.com/office/2006/metadata/properties"/>
    <ds:schemaRef ds:uri="http://schemas.microsoft.com/office/infopath/2007/PartnerControls"/>
    <ds:schemaRef ds:uri="02060e14-903b-46b0-9c4c-c29d7e6ac6ab"/>
    <ds:schemaRef ds:uri="4ec06e27-4607-4e04-8687-9d0b691a8159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Silver 2018</vt:lpstr>
      <vt:lpstr>Silver 2019</vt:lpstr>
      <vt:lpstr>Silver 2020</vt:lpstr>
      <vt:lpstr>Silver 2021</vt:lpstr>
      <vt:lpstr>Silver 2022</vt:lpstr>
      <vt:lpstr>Silver 2023</vt:lpstr>
      <vt:lpstr>Gold 2018</vt:lpstr>
      <vt:lpstr>Gold 2019</vt:lpstr>
      <vt:lpstr>Gold 2020</vt:lpstr>
      <vt:lpstr>Gold 2021</vt:lpstr>
      <vt:lpstr>Gold 2022</vt:lpstr>
      <vt:lpstr>Gold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Emmy Richardson</dc:creator>
  <cp:keywords/>
  <dc:description/>
  <cp:lastModifiedBy>Patrick Mooty</cp:lastModifiedBy>
  <cp:revision/>
  <dcterms:created xsi:type="dcterms:W3CDTF">2022-08-22T17:29:18Z</dcterms:created>
  <dcterms:modified xsi:type="dcterms:W3CDTF">2026-01-23T11:38:05Z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0x010100552558F5E73C2E49B8080C0F32ACEB90</vt:lpwstr>
  </property>
  <property fmtid="{D5CDD505-2E9C-101B-9397-08002B2CF9AE}" pid="3" name="MediaServiceImageTags">
    <vt:lpwstr/>
  </property>
</Properties>
</file>